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Приложение 2" sheetId="1" r:id="rId1"/>
    <sheet name="Лист1" sheetId="2" r:id="rId2"/>
  </sheets>
  <definedNames/>
  <calcPr fullCalcOnLoad="1"/>
</workbook>
</file>

<file path=xl/sharedStrings.xml><?xml version="1.0" encoding="utf-8"?>
<sst xmlns="http://schemas.openxmlformats.org/spreadsheetml/2006/main" count="272" uniqueCount="256">
  <si>
    <t>Наименование показателя</t>
  </si>
  <si>
    <t>Код дохода по бюджетной классификации</t>
  </si>
  <si>
    <t>Доходы бюджета - всего
в том числе:</t>
  </si>
  <si>
    <t>x</t>
  </si>
  <si>
    <t>Государственная пошлина за выдачу разрешения на распространение наружной рекламы</t>
  </si>
  <si>
    <t>00110807150011000110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</si>
  <si>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</si>
  <si>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00111101050050000120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</si>
  <si>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</si>
  <si>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00111105013050000120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</si>
  <si>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</si>
  <si>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00111105025050000120</t>
  </si>
  <si>
    <t>Доходы от сдачи в аренду имущества, составляющего казну муниципальных районов (за исключением земельных участков)</t>
  </si>
  <si>
    <t>00111105075050000120</t>
  </si>
  <si>
    <t>00111107015050000120</t>
  </si>
  <si>
    <t>Прочие доходы от компенсации затрат бюджетов муниципальных районов</t>
  </si>
  <si>
    <t>Прочие субсидии бюджетам муниципальных районов</t>
  </si>
  <si>
    <t>00120229999050000150</t>
  </si>
  <si>
    <t>Субвенции бюджетам муниципальных районов на выполнение передаваемых полномочий субъектов РФ</t>
  </si>
  <si>
    <t>00120230024050000150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</si>
  <si>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</si>
  <si>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00120235082050000150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</si>
  <si>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</si>
  <si>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00120235118050000150</t>
  </si>
  <si>
    <t>Субвенции бюджетам муниципальных районов на составление списков кандидатов в присяжные заседатели федеральных судов общей юрисдикции</t>
  </si>
  <si>
    <t>00120235120050000150</t>
  </si>
  <si>
    <t>Субвенции бюджетам муниципальных районов на государственную регистрацию актов гражданского состояния</t>
  </si>
  <si>
    <t>00120235930050000150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</si>
  <si>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</si>
  <si>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00120240014050000150</t>
  </si>
  <si>
    <t>Межбюджетные трансферты на реализацию мероприятий по восстановлнию автомобильных дорог регионального, межмуниципального и местного значения при ликвидации последствий чрезвычайных ситуаци</t>
  </si>
  <si>
    <t>00120245479050000150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</si>
  <si>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</si>
  <si>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00120249001050000150</t>
  </si>
  <si>
    <t>00211302995050000130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</si>
  <si>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</si>
  <si>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00211633050050000140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</si>
  <si>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</si>
  <si>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00220225097050000150</t>
  </si>
  <si>
    <t>00220229999050000150</t>
  </si>
  <si>
    <t>Субвенции бюджетам муниципальных районов на выполнение передаваемых полномочий Субъектов РФ</t>
  </si>
  <si>
    <t>00220230024050000150</t>
  </si>
  <si>
    <t>Субвенции бюджетам муниципаьных районов на компенсацию части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</si>
  <si>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00220230029050000150</t>
  </si>
  <si>
    <t>Субсидии бюджетам муниципальных районов на поддержку отрасли культуры</t>
  </si>
  <si>
    <t>00320225519050000150</t>
  </si>
  <si>
    <t>00320229999050000150</t>
  </si>
  <si>
    <t>04811201010016000120</t>
  </si>
  <si>
    <t>Плата за размещение отходов производства и потребления(Федеральные государственные органы, банки России, органны управления государственными внебюджетными фондами Российской Федерации)</t>
  </si>
  <si>
    <t>04811201041016000120</t>
  </si>
  <si>
    <t>08111643000016000140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</si>
  <si>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</si>
  <si>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</si>
  <si>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t>
  </si>
  <si>
    <t>10010302241010000110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</si>
  <si>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</si>
  <si>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</si>
  <si>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</si>
  <si>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10010302261010000110</t>
  </si>
  <si>
    <t>16111633050056000140</t>
  </si>
  <si>
    <t>17711643000016000140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</si>
  <si>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</si>
  <si>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в виде дивидендов от долевого участия в деятельности организаций</t>
  </si>
  <si>
    <t>18210102020011000110</t>
  </si>
  <si>
    <t>18210102020012100110</t>
  </si>
  <si>
    <t>18210102020013000110</t>
  </si>
  <si>
    <t>Налог на доходы физических лиц с доходов,  полученных физическими лицами, не являющимися налоговыми резидентами Российской Федерации*</t>
  </si>
  <si>
    <t>18210102030011000110</t>
  </si>
  <si>
    <t>18210102030012100110</t>
  </si>
  <si>
    <t>Налог на доходы физических лиц с доходов, полученных физическими лицами, не являющимися налоговыми резидентами Российской Федерации</t>
  </si>
  <si>
    <t>18210102030013000110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</si>
  <si>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</si>
  <si>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18210102040011000110</t>
  </si>
  <si>
    <t>единый налог на вмененный доход для отдельных видов деятельности</t>
  </si>
  <si>
    <t>18210502010021000110</t>
  </si>
  <si>
    <t>18210502010022100110</t>
  </si>
  <si>
    <t>единый налог на вмененный доход</t>
  </si>
  <si>
    <t>18210502010023000110</t>
  </si>
  <si>
    <t>18210502020022100110</t>
  </si>
  <si>
    <t>единый сельскохозяйственный налог</t>
  </si>
  <si>
    <t>18210503010011000110</t>
  </si>
  <si>
    <t>18210503010012100110</t>
  </si>
  <si>
    <t>18210503010013000110</t>
  </si>
  <si>
    <t>Налог взимаемый в связи с применением патентной системы налогооблажения, зачисляемый в бюджеты муниципальных районов</t>
  </si>
  <si>
    <t>18210504020021000110</t>
  </si>
  <si>
    <t>Налог, взимаемый в связи с применением патентной системы налогообложения, зачисляемый в бюджеты муниципальных районов</t>
  </si>
  <si>
    <t>18210504020022100110</t>
  </si>
  <si>
    <t>18211603010016000140</t>
  </si>
  <si>
    <t>18211603030016000140</t>
  </si>
  <si>
    <t>18811643000016000140</t>
  </si>
  <si>
    <t>18811690050056000140</t>
  </si>
  <si>
    <t>32211643000016000140</t>
  </si>
  <si>
    <t>Прочие поступления от денежных взысканий (штрафов) и иных сумм ввозмещение ущерба, зачисляемые в бюджеты муниципальных районов</t>
  </si>
  <si>
    <t>77611690050050000140</t>
  </si>
  <si>
    <t>Кассовое исполнение за 2019 год</t>
  </si>
  <si>
    <t>Пограничного муниципального округа</t>
  </si>
  <si>
    <t>Приложение 2</t>
  </si>
  <si>
    <t>Показатели доходов районного бюджета за 2019 год</t>
  </si>
  <si>
    <t>по кодам классификации доходов бюджета</t>
  </si>
  <si>
    <t xml:space="preserve">  НАЛОГОВЫЕ И НЕНАЛОГОВЫЕ ДОХОДЫ</t>
  </si>
  <si>
    <t>000 1000000000 0000 000</t>
  </si>
  <si>
    <t xml:space="preserve">  НАЛОГИ НА ПРИБЫЛЬ, ДОХОДЫ</t>
  </si>
  <si>
    <t>000 1010000000 0000 000</t>
  </si>
  <si>
    <t xml:space="preserve">  Налог на доходы физических лиц</t>
  </si>
  <si>
    <t>000 1010200001 0000 110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</si>
  <si>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</si>
  <si>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</si>
  <si>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</si>
  <si>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</si>
  <si>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НАЛОГИ НА ТОВАРЫ (РАБОТЫ, УСЛУГИ), РЕАЛИЗУЕМЫЕ НА ТЕРРИТОРИИ РОССИЙСКОЙ ФЕДЕРАЦИИ</t>
  </si>
  <si>
    <t>100 1030000000 0000 110</t>
  </si>
  <si>
    <t xml:space="preserve">  НАЛОГИ НА СОВОКУПНЫЙ ДОХОД</t>
  </si>
  <si>
    <t>000 1050000000 0000 000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</si>
  <si>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</si>
  <si>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</si>
  <si>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(пени по соответствующему платежу)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</si>
  <si>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</si>
  <si>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ГОСУДАРСТВЕННАЯ ПОШЛИНА</t>
  </si>
  <si>
    <t>000 1080000000 0000 000</t>
  </si>
  <si>
    <t xml:space="preserve">  Государственная пошлина по делам, рассматриваемым в судах общей юрисдикции, мировыми судьями</t>
  </si>
  <si>
    <t>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</si>
  <si>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</si>
  <si>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182 1080301001 0000 110</t>
  </si>
  <si>
    <t>000 1080701500110000110</t>
  </si>
  <si>
    <t xml:space="preserve">  ДОХОДЫ ОТ ИСПОЛЬЗОВАНИЯ ИМУЩЕСТВА, НАХОДЯЩЕГОСЯ В ГОСУДАРСТВЕННОЙ И МУНИЦИПАЛЬНОЙ СОБСТВЕННОСТИ</t>
  </si>
  <si>
    <t>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</si>
  <si>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</si>
  <si>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</si>
  <si>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</si>
  <si>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</si>
  <si>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</si>
  <si>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</si>
  <si>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</si>
  <si>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</si>
  <si>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</si>
  <si>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</si>
  <si>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951 1110501313 0000 120</t>
  </si>
  <si>
    <t xml:space="preserve">  ПЛАТЕЖИ ПРИ ПОЛЬЗОВАНИИ ПРИРОДНЫМИ РЕСУРСАМИ</t>
  </si>
  <si>
    <t>000 1120000000 0000 000</t>
  </si>
  <si>
    <t xml:space="preserve">  Плата за негативное воздействие на окружающую среду</t>
  </si>
  <si>
    <t>000 1120100001 0000 120</t>
  </si>
  <si>
    <t xml:space="preserve">  Плата за выбросы загрязняющих веществ в атмосферный воздух стационарными объектами 7</t>
  </si>
  <si>
    <t>000 1120101001 0000 120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</si>
  <si>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</si>
  <si>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сбросы загрязняющих веществ в водные объекты</t>
  </si>
  <si>
    <t>000 1120103001 0000 120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</si>
  <si>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</si>
  <si>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048 1120103001 6000 120</t>
  </si>
  <si>
    <t xml:space="preserve">  Плата за размещение отходов производства и потребления</t>
  </si>
  <si>
    <t>000 1120104001 0000 120</t>
  </si>
  <si>
    <t xml:space="preserve">  ДОХОДЫ ОТ ОКАЗАНИЯ ПЛАТНЫХ УСЛУГ (РАБОТ) И КОМПЕНСАЦИИ ЗАТРАТ ГОСУДАРСТВА</t>
  </si>
  <si>
    <t>000 1130000000 0000 000</t>
  </si>
  <si>
    <t xml:space="preserve">  Доходы от компенсации затрат государства</t>
  </si>
  <si>
    <t>000 1130200000 0000 130</t>
  </si>
  <si>
    <t xml:space="preserve">  Прочие доходы от компенсации затрат государства</t>
  </si>
  <si>
    <t>001 1130299000 0000 130</t>
  </si>
  <si>
    <t xml:space="preserve">  Прочие доходы от компенсации затрат бюджетов муниципальных районов</t>
  </si>
  <si>
    <t>001 1130299505 0000 130</t>
  </si>
  <si>
    <t xml:space="preserve">  ДОХОДЫ ОТ ПРОДАЖИ МАТЕРИАЛЬНЫХ И НЕМАТЕРИАЛЬНЫХ АКТИВОВ</t>
  </si>
  <si>
    <t>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</si>
  <si>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</si>
  <si>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</si>
  <si>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</si>
  <si>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</si>
  <si>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</si>
  <si>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001 1140205305 0000 410</t>
  </si>
  <si>
    <t xml:space="preserve">  Доходы от продажи земельных участков, находящихся в государственной и муниципальной собственности</t>
  </si>
  <si>
    <t>000 1140600000 0000 430</t>
  </si>
  <si>
    <t xml:space="preserve">  Доходы от продажи земельных участков, государственная собственность на которые не разграничена</t>
  </si>
  <si>
    <t>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</si>
  <si>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</si>
  <si>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001 1140601305 0000 430</t>
  </si>
  <si>
    <t>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</si>
  <si>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</si>
  <si>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951 1140601313 0000 430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</si>
  <si>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</si>
  <si>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</si>
  <si>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</si>
  <si>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</si>
  <si>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</si>
  <si>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951 1140631313 0000 430</t>
  </si>
  <si>
    <t xml:space="preserve"> ШТРАФЫ, САНКЦИИ, ВОЗМЕЩЕНИЕ УЩЕРБА</t>
  </si>
  <si>
    <t xml:space="preserve"> 000 1160000000 0000 000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</si>
  <si>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</si>
  <si>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</si>
  <si>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</si>
  <si>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</si>
  <si>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</si>
  <si>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</si>
  <si>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</si>
  <si>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001 1165103002 0000 140</t>
  </si>
  <si>
    <t xml:space="preserve">  Прочие поступления от денежных взысканий (штрафов) и иных сумм в возмещение ущерба</t>
  </si>
  <si>
    <t>000 1169000000 0000 140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</si>
  <si>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</si>
  <si>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001 1169005005 0000 140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</si>
  <si>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</si>
  <si>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</si>
  <si>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</si>
  <si>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</si>
  <si>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о налогах и сборах</t>
  </si>
  <si>
    <t>000 1160300000 0000 140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</si>
  <si>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</si>
  <si>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</si>
  <si>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</si>
  <si>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</si>
  <si>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</si>
  <si>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188 1160801001 6000 140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</si>
  <si>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</si>
  <si>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правонарушения в области дорожного движения</t>
  </si>
  <si>
    <t>000 1163000001 0000 140</t>
  </si>
  <si>
    <t xml:space="preserve">  Прочие денежные взыскания (штрафы) за правонарушения в области дорожного движения</t>
  </si>
  <si>
    <t>188 1163003001 0000 140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</si>
  <si>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</si>
  <si>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</si>
  <si>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</si>
  <si>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</si>
  <si>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</si>
  <si>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188 1162800001 6000 140</t>
  </si>
  <si>
    <t xml:space="preserve">  ПРОЧИЕ НЕНАЛОГОВЫЕ ДОХОДЫ</t>
  </si>
  <si>
    <t>000 1170000000 0000 000</t>
  </si>
  <si>
    <t xml:space="preserve">  Невыясненные поступления</t>
  </si>
  <si>
    <t>000 1170100000 0000 180</t>
  </si>
  <si>
    <t xml:space="preserve">  Невыясненные поступления, зачисляемые в бюджеты муниципальных районов</t>
  </si>
  <si>
    <t>001 1170105005 0000 180</t>
  </si>
  <si>
    <t xml:space="preserve">  Прочие неналоговые доходы</t>
  </si>
  <si>
    <t>000 1170500000 0000 180</t>
  </si>
  <si>
    <t xml:space="preserve">  Прочие неналоговые доходы бюджетов муниципальных районов</t>
  </si>
  <si>
    <t xml:space="preserve">  БЕЗВОЗМЕЗДНЫЕ ПОСТУПЛЕНИЯ</t>
  </si>
  <si>
    <t>000 2000000000 0000 000</t>
  </si>
  <si>
    <t xml:space="preserve">  БЕЗВОЗМЕЗДНЫЕ ПОСТУПЛЕНИЯ ОТ ДРУГИХ БЮДЖЕТОВ БЮДЖЕТНОЙ СИСТЕМЫ РОССИЙСКОЙ ФЕДЕРАЦИИ</t>
  </si>
  <si>
    <t>000 2020000000 0000 000</t>
  </si>
  <si>
    <t xml:space="preserve">  Дотации бюджетам бюджетной системы Российской Федерации</t>
  </si>
  <si>
    <t xml:space="preserve">  Дотации бюджетам на поддержку мер по обеспечению сбалансированности бюджетов</t>
  </si>
  <si>
    <t xml:space="preserve">  Дотации бюджетам муниципальных районов на поддержку мер по обеспечению сбалансированности бюджетов</t>
  </si>
  <si>
    <t xml:space="preserve">  Субсидии бюджетам бюджетной системы Российской Федерации (межбюджетные субсидии)</t>
  </si>
  <si>
    <t>000 2022000000 0000 150</t>
  </si>
  <si>
    <t>000 2021000000 0000 150</t>
  </si>
  <si>
    <t>000 2021500200 0000 150</t>
  </si>
  <si>
    <t xml:space="preserve">  Прочие субсидии</t>
  </si>
  <si>
    <t xml:space="preserve">  Прочие субсидии бюджетам муниципальных районов</t>
  </si>
  <si>
    <t>000 2022999900 0000 150</t>
  </si>
  <si>
    <t>000 2022999905 0000 150</t>
  </si>
  <si>
    <t xml:space="preserve">  Субвенции бюджетам бюджетной системы Российской Федерации</t>
  </si>
  <si>
    <t xml:space="preserve">  Субвенции местным бюджетам на выполнение передаваемых полномочий субъектов Российской Федерации</t>
  </si>
  <si>
    <t>000 2022500000 0000 150</t>
  </si>
  <si>
    <t xml:space="preserve">  Иные межбюджетные трансферты</t>
  </si>
  <si>
    <t>Налог на доходы физических лиц с доходов, полученных физическими лицами в соответствии со статьей 228 Налогового Кодекса Российской Федерации</t>
  </si>
  <si>
    <t>001 11705050050000180</t>
  </si>
  <si>
    <t>000 2024000000 0000 150</t>
  </si>
  <si>
    <t>000 2023002400 0000 150</t>
  </si>
  <si>
    <t>000 2023000000 0000 150</t>
  </si>
  <si>
    <t>Утвержденный  бюджет 2019 года</t>
  </si>
  <si>
    <t>Процент исполнения к утвержденному бюджету 2019 года</t>
  </si>
  <si>
    <t>(в рублях)</t>
  </si>
  <si>
    <t>к муниципальному правовому акту</t>
  </si>
  <si>
    <t xml:space="preserve">от 06.05.2020 № 6-МПА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</si>
</sst>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9">
    <font>
      <sz val="11"/>
      <name val="Calibri"/>
      <family val="2"/>
    </font>
    <font>
      <sz val="11"/>
      <color indexed="8"/>
      <name val="Calibri"/>
      <family val="2"/>
    </font>
    <font>
      <b/>
      <sz val="8"/>
      <color indexed="8"/>
      <name val="Cambria"/>
      <family val="0"/>
    </font>
    <font>
      <sz val="8"/>
      <color indexed="8"/>
      <name val="Cambria"/>
      <family val="0"/>
    </font>
    <font>
      <sz val="6"/>
      <color indexed="8"/>
      <name val="Cambria"/>
      <family val="0"/>
    </font>
    <font>
      <sz val="11"/>
      <color indexed="8"/>
      <name val="Cambria"/>
      <family val="0"/>
    </font>
    <font>
      <b/>
      <sz val="10"/>
      <color indexed="8"/>
      <name val="Cambria"/>
      <family val="0"/>
    </font>
    <font>
      <sz val="10"/>
      <color indexed="8"/>
      <name val="Cambria"/>
      <family val="0"/>
    </font>
    <font>
      <sz val="9"/>
      <color indexed="8"/>
      <name val="Cambria"/>
      <family val="0"/>
    </font>
    <font>
      <i/>
      <sz val="9"/>
      <color indexed="8"/>
      <name val="Cambria"/>
      <family val="0"/>
    </font>
    <font>
      <sz val="7"/>
      <color indexed="8"/>
      <name val="Cambria"/>
      <family val="0"/>
    </font>
    <font>
      <sz val="10"/>
      <color indexed="8"/>
      <name val="Arial"/>
      <family val="0"/>
    </font>
    <font>
      <sz val="10"/>
      <color indexed="8"/>
      <name val="Times New Roman"/>
      <family val="1"/>
    </font>
    <font>
      <sz val="10"/>
      <name val="Times New Roman"/>
      <family val="1"/>
    </font>
    <font>
      <sz val="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8"/>
      <color rgb="FF000000"/>
      <name val="Cambria"/>
      <family val="0"/>
    </font>
    <font>
      <sz val="10"/>
      <color rgb="FF000000"/>
      <name val="Arial"/>
      <family val="0"/>
    </font>
    <font>
      <sz val="10"/>
      <color rgb="FF000000"/>
      <name val="Cambria"/>
      <family val="0"/>
    </font>
    <font>
      <b/>
      <sz val="8"/>
      <color rgb="FF000000"/>
      <name val="Cambria"/>
      <family val="0"/>
    </font>
    <font>
      <b/>
      <sz val="10"/>
      <color rgb="FF000000"/>
      <name val="Cambria"/>
      <family val="0"/>
    </font>
    <font>
      <sz val="9"/>
      <color rgb="FF000000"/>
      <name val="Cambria"/>
      <family val="0"/>
    </font>
    <font>
      <i/>
      <sz val="9"/>
      <color rgb="FF000000"/>
      <name val="Cambria"/>
      <family val="0"/>
    </font>
    <font>
      <sz val="11"/>
      <color rgb="FF000000"/>
      <name val="Cambria"/>
      <family val="0"/>
    </font>
    <font>
      <sz val="6"/>
      <color rgb="FF000000"/>
      <name val="Cambria"/>
      <family val="0"/>
    </font>
    <font>
      <sz val="7"/>
      <color rgb="FF000000"/>
      <name val="Cambria"/>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hair">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medium">
        <color rgb="FF000000"/>
      </top>
      <bottom/>
    </border>
    <border>
      <left/>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border>
    <border>
      <left style="thin"/>
      <right/>
      <top style="thin"/>
      <bottom style="thin"/>
    </border>
    <border>
      <left/>
      <right/>
      <top style="thin">
        <color rgb="FF000000"/>
      </top>
      <bottom style="thin">
        <color rgb="FF000000"/>
      </bottom>
    </border>
    <border>
      <left/>
      <right style="thin"/>
      <top style="thin"/>
      <bottom style="thin"/>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1" fontId="32" fillId="0" borderId="1">
      <alignment horizontal="center" vertical="center" wrapText="1" shrinkToFit="1"/>
      <protection/>
    </xf>
    <xf numFmtId="0" fontId="33" fillId="0" borderId="0">
      <alignment/>
      <protection/>
    </xf>
    <xf numFmtId="0" fontId="33" fillId="0" borderId="0">
      <alignment/>
      <protection/>
    </xf>
    <xf numFmtId="0" fontId="0" fillId="0" borderId="0">
      <alignment/>
      <protection/>
    </xf>
    <xf numFmtId="0" fontId="34" fillId="20" borderId="0">
      <alignment/>
      <protection/>
    </xf>
    <xf numFmtId="0" fontId="35" fillId="0" borderId="0">
      <alignment horizontal="center" vertical="center"/>
      <protection/>
    </xf>
    <xf numFmtId="0" fontId="36" fillId="0" borderId="0">
      <alignment vertical="center"/>
      <protection/>
    </xf>
    <xf numFmtId="0" fontId="32" fillId="0" borderId="0">
      <alignment vertical="center"/>
      <protection/>
    </xf>
    <xf numFmtId="0" fontId="32" fillId="0" borderId="0">
      <alignment horizontal="left" vertical="center" wrapText="1"/>
      <protection/>
    </xf>
    <xf numFmtId="0" fontId="32" fillId="0" borderId="2">
      <alignment horizontal="center" vertical="center" wrapText="1"/>
      <protection/>
    </xf>
    <xf numFmtId="0" fontId="37" fillId="20" borderId="0">
      <alignment/>
      <protection/>
    </xf>
    <xf numFmtId="49" fontId="37" fillId="0" borderId="3">
      <alignment vertical="center" wrapText="1"/>
      <protection/>
    </xf>
    <xf numFmtId="49" fontId="38" fillId="0" borderId="4">
      <alignment horizontal="left" vertical="center" wrapText="1" indent="1"/>
      <protection/>
    </xf>
    <xf numFmtId="0" fontId="37" fillId="0" borderId="0">
      <alignment vertical="center"/>
      <protection/>
    </xf>
    <xf numFmtId="0" fontId="39" fillId="0" borderId="0">
      <alignment/>
      <protection/>
    </xf>
    <xf numFmtId="0" fontId="35" fillId="0" borderId="0">
      <alignment vertical="center"/>
      <protection/>
    </xf>
    <xf numFmtId="0" fontId="32" fillId="0" borderId="0">
      <alignment vertical="center" wrapText="1"/>
      <protection/>
    </xf>
    <xf numFmtId="0" fontId="32" fillId="0" borderId="5">
      <alignment horizontal="center" vertical="center" wrapText="1"/>
      <protection/>
    </xf>
    <xf numFmtId="1" fontId="37" fillId="0" borderId="6">
      <alignment horizontal="center" vertical="center" shrinkToFit="1"/>
      <protection/>
    </xf>
    <xf numFmtId="1" fontId="38" fillId="0" borderId="6">
      <alignment horizontal="center" vertical="center" shrinkToFit="1"/>
      <protection/>
    </xf>
    <xf numFmtId="0" fontId="37" fillId="0" borderId="7">
      <alignment vertical="center"/>
      <protection/>
    </xf>
    <xf numFmtId="0" fontId="34" fillId="20" borderId="0">
      <alignment shrinkToFit="1"/>
      <protection/>
    </xf>
    <xf numFmtId="1" fontId="37" fillId="0" borderId="2">
      <alignment horizontal="center" vertical="center" shrinkToFit="1"/>
      <protection/>
    </xf>
    <xf numFmtId="1" fontId="38" fillId="0" borderId="2">
      <alignment horizontal="center" vertical="center" shrinkToFit="1"/>
      <protection/>
    </xf>
    <xf numFmtId="49" fontId="32" fillId="0" borderId="0">
      <alignment vertical="center" wrapText="1"/>
      <protection/>
    </xf>
    <xf numFmtId="0" fontId="36" fillId="0" borderId="0">
      <alignment horizontal="center" vertical="center"/>
      <protection/>
    </xf>
    <xf numFmtId="0" fontId="34" fillId="0" borderId="0">
      <alignment horizontal="center" vertical="center"/>
      <protection/>
    </xf>
    <xf numFmtId="0" fontId="32" fillId="0" borderId="8">
      <alignment horizontal="left" vertical="center" wrapText="1"/>
      <protection/>
    </xf>
    <xf numFmtId="4" fontId="37" fillId="0" borderId="2">
      <alignment horizontal="right" vertical="center" shrinkToFit="1"/>
      <protection/>
    </xf>
    <xf numFmtId="4" fontId="38" fillId="0" borderId="2">
      <alignment horizontal="right" vertical="center" shrinkToFit="1"/>
      <protection/>
    </xf>
    <xf numFmtId="0" fontId="40" fillId="0" borderId="0">
      <alignment horizontal="center" vertical="center" wrapText="1"/>
      <protection/>
    </xf>
    <xf numFmtId="0" fontId="32" fillId="0" borderId="0">
      <alignment horizontal="right" vertical="center"/>
      <protection/>
    </xf>
    <xf numFmtId="0" fontId="32" fillId="0" borderId="5">
      <alignment horizontal="center" vertical="center"/>
      <protection/>
    </xf>
    <xf numFmtId="49" fontId="32" fillId="0" borderId="9">
      <alignment horizontal="center" vertical="center" shrinkToFit="1"/>
      <protection/>
    </xf>
    <xf numFmtId="0" fontId="32" fillId="0" borderId="1">
      <alignment horizontal="center" vertical="center"/>
      <protection/>
    </xf>
    <xf numFmtId="1" fontId="32" fillId="0" borderId="1">
      <alignment horizontal="center" vertical="center"/>
      <protection/>
    </xf>
    <xf numFmtId="1" fontId="32" fillId="0" borderId="1">
      <alignment horizontal="center" vertical="center" shrinkToFit="1"/>
      <protection/>
    </xf>
    <xf numFmtId="1" fontId="32" fillId="0" borderId="10">
      <alignment horizontal="center" vertical="center" shrinkToFit="1"/>
      <protection/>
    </xf>
    <xf numFmtId="49" fontId="32" fillId="0" borderId="1">
      <alignment horizontal="center" vertical="center"/>
      <protection/>
    </xf>
    <xf numFmtId="0" fontId="32" fillId="0" borderId="11">
      <alignment horizontal="center" vertical="center"/>
      <protection/>
    </xf>
    <xf numFmtId="0" fontId="35" fillId="0" borderId="0">
      <alignment horizontal="center" vertical="center" wrapText="1"/>
      <protection/>
    </xf>
    <xf numFmtId="4" fontId="37" fillId="0" borderId="12">
      <alignment horizontal="right" vertical="center" shrinkToFit="1"/>
      <protection/>
    </xf>
    <xf numFmtId="4" fontId="38" fillId="0" borderId="12">
      <alignment horizontal="right" vertical="center" shrinkToFit="1"/>
      <protection/>
    </xf>
    <xf numFmtId="0" fontId="37" fillId="0" borderId="0">
      <alignment horizontal="left" vertical="center" wrapText="1"/>
      <protection/>
    </xf>
    <xf numFmtId="0" fontId="39" fillId="0" borderId="0">
      <alignment vertical="center"/>
      <protection/>
    </xf>
    <xf numFmtId="0" fontId="35" fillId="0" borderId="0">
      <alignment vertical="center" wrapText="1"/>
      <protection/>
    </xf>
    <xf numFmtId="0" fontId="32" fillId="0" borderId="0">
      <alignment horizontal="center" vertical="center" wrapText="1"/>
      <protection/>
    </xf>
    <xf numFmtId="0" fontId="32" fillId="0" borderId="0">
      <alignment horizontal="center" vertical="center"/>
      <protection/>
    </xf>
    <xf numFmtId="4" fontId="37" fillId="0" borderId="0">
      <alignment horizontal="right" vertical="center" shrinkToFit="1"/>
      <protection/>
    </xf>
    <xf numFmtId="4" fontId="38" fillId="0" borderId="0">
      <alignment horizontal="right" vertical="center" shrinkToFit="1"/>
      <protection/>
    </xf>
    <xf numFmtId="0" fontId="37" fillId="0" borderId="0">
      <alignment vertical="center" wrapText="1"/>
      <protection/>
    </xf>
    <xf numFmtId="0" fontId="32" fillId="0" borderId="8">
      <alignment vertical="center"/>
      <protection/>
    </xf>
    <xf numFmtId="0" fontId="32" fillId="0" borderId="13">
      <alignment horizontal="center" vertical="center" wrapText="1"/>
      <protection/>
    </xf>
    <xf numFmtId="0" fontId="32" fillId="0" borderId="14">
      <alignment horizontal="center" vertical="center" wrapText="1"/>
      <protection/>
    </xf>
    <xf numFmtId="0" fontId="41" fillId="0" borderId="0">
      <alignment horizontal="right" vertical="center"/>
      <protection/>
    </xf>
    <xf numFmtId="0" fontId="37" fillId="20" borderId="0">
      <alignment shrinkToFit="1"/>
      <protection/>
    </xf>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3" fillId="27" borderId="15" applyNumberFormat="0" applyAlignment="0" applyProtection="0"/>
    <xf numFmtId="0" fontId="44" fillId="28" borderId="16" applyNumberFormat="0" applyAlignment="0" applyProtection="0"/>
    <xf numFmtId="0" fontId="45" fillId="28" borderId="1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17" applyNumberFormat="0" applyFill="0" applyAlignment="0" applyProtection="0"/>
    <xf numFmtId="0" fontId="47" fillId="0" borderId="18"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29" borderId="21"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22" applyNumberFormat="0" applyFont="0" applyAlignment="0" applyProtection="0"/>
    <xf numFmtId="9" fontId="0" fillId="0" borderId="0" applyFont="0" applyFill="0" applyBorder="0" applyAlignment="0" applyProtection="0"/>
    <xf numFmtId="0" fontId="55" fillId="0" borderId="23"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3" borderId="0" applyNumberFormat="0" applyBorder="0" applyAlignment="0" applyProtection="0"/>
  </cellStyleXfs>
  <cellXfs count="46">
    <xf numFmtId="0" fontId="0" fillId="0" borderId="0" xfId="0" applyFont="1" applyAlignment="1">
      <alignment/>
    </xf>
    <xf numFmtId="49" fontId="58" fillId="0" borderId="24" xfId="46" applyNumberFormat="1" applyFont="1" applyBorder="1" applyProtection="1">
      <alignment vertical="center" wrapText="1"/>
      <protection/>
    </xf>
    <xf numFmtId="1" fontId="58" fillId="0" borderId="24" xfId="57" applyNumberFormat="1" applyFont="1" applyBorder="1" applyProtection="1">
      <alignment horizontal="center" vertical="center" shrinkToFit="1"/>
      <protection/>
    </xf>
    <xf numFmtId="4" fontId="58" fillId="0" borderId="24" xfId="63" applyNumberFormat="1" applyFont="1" applyBorder="1" applyProtection="1">
      <alignment horizontal="right" vertical="center" shrinkToFit="1"/>
      <protection/>
    </xf>
    <xf numFmtId="1" fontId="58" fillId="0" borderId="24" xfId="58" applyNumberFormat="1" applyFont="1" applyBorder="1" applyProtection="1">
      <alignment horizontal="center" vertical="center" shrinkToFit="1"/>
      <protection/>
    </xf>
    <xf numFmtId="4" fontId="58" fillId="0" borderId="24" xfId="64" applyNumberFormat="1" applyFont="1" applyBorder="1" applyProtection="1">
      <alignment horizontal="right" vertical="center" shrinkToFit="1"/>
      <protection/>
    </xf>
    <xf numFmtId="0" fontId="58" fillId="0" borderId="25" xfId="44" applyNumberFormat="1" applyFont="1" applyBorder="1" applyProtection="1">
      <alignment horizontal="center" vertical="center" wrapText="1"/>
      <protection/>
    </xf>
    <xf numFmtId="0" fontId="58" fillId="0" borderId="25" xfId="52" applyNumberFormat="1" applyFont="1" applyBorder="1" applyProtection="1">
      <alignment horizontal="center" vertical="center" wrapText="1"/>
      <protection/>
    </xf>
    <xf numFmtId="0" fontId="58" fillId="0" borderId="26" xfId="52" applyNumberFormat="1" applyFont="1" applyBorder="1" applyProtection="1">
      <alignment horizontal="center" vertical="center" wrapText="1"/>
      <protection/>
    </xf>
    <xf numFmtId="4" fontId="58" fillId="0" borderId="27" xfId="63" applyNumberFormat="1" applyFont="1" applyBorder="1" applyProtection="1">
      <alignment horizontal="right" vertical="center" shrinkToFit="1"/>
      <protection/>
    </xf>
    <xf numFmtId="0" fontId="13" fillId="0" borderId="0" xfId="0" applyFont="1" applyAlignment="1">
      <alignment horizontal="left"/>
    </xf>
    <xf numFmtId="0" fontId="13" fillId="0" borderId="24" xfId="0" applyFont="1" applyBorder="1" applyAlignment="1">
      <alignment horizontal="center"/>
    </xf>
    <xf numFmtId="0" fontId="13" fillId="0" borderId="0" xfId="0" applyFont="1" applyAlignment="1">
      <alignment horizontal="left"/>
    </xf>
    <xf numFmtId="0" fontId="58" fillId="0" borderId="24" xfId="60" applyFont="1" applyBorder="1" applyAlignment="1">
      <alignment horizontal="center"/>
      <protection/>
    </xf>
    <xf numFmtId="0" fontId="34" fillId="0" borderId="24" xfId="60" applyFont="1" applyBorder="1" applyAlignment="1">
      <alignment horizontal="center"/>
      <protection/>
    </xf>
    <xf numFmtId="4" fontId="58" fillId="0" borderId="24" xfId="64" applyNumberFormat="1" applyFont="1" applyFill="1" applyBorder="1" applyProtection="1">
      <alignment horizontal="right" vertical="center" shrinkToFit="1"/>
      <protection/>
    </xf>
    <xf numFmtId="0" fontId="58" fillId="0" borderId="24" xfId="60" applyFont="1" applyBorder="1" applyAlignment="1">
      <alignment horizontal="center" vertical="center"/>
      <protection/>
    </xf>
    <xf numFmtId="4" fontId="13" fillId="0" borderId="24" xfId="0" applyNumberFormat="1" applyFont="1" applyBorder="1" applyAlignment="1">
      <alignment/>
    </xf>
    <xf numFmtId="0" fontId="58" fillId="34" borderId="24" xfId="60" applyFont="1" applyFill="1" applyBorder="1" applyAlignment="1">
      <alignment horizontal="center"/>
      <protection/>
    </xf>
    <xf numFmtId="0" fontId="58" fillId="0" borderId="24" xfId="48" applyFont="1" applyBorder="1" applyAlignment="1">
      <alignment vertical="top" wrapText="1"/>
      <protection/>
    </xf>
    <xf numFmtId="0" fontId="58" fillId="34" borderId="24" xfId="48" applyFont="1" applyFill="1" applyBorder="1" applyAlignment="1">
      <alignment vertical="top" wrapText="1"/>
      <protection/>
    </xf>
    <xf numFmtId="0" fontId="13" fillId="34" borderId="24" xfId="48" applyFont="1" applyFill="1" applyBorder="1" applyAlignment="1">
      <alignment wrapText="1"/>
      <protection/>
    </xf>
    <xf numFmtId="0" fontId="58" fillId="0" borderId="24" xfId="48" applyFont="1" applyBorder="1" applyAlignment="1">
      <alignment wrapText="1"/>
      <protection/>
    </xf>
    <xf numFmtId="164" fontId="13" fillId="0" borderId="24" xfId="0" applyNumberFormat="1" applyFont="1" applyBorder="1" applyAlignment="1">
      <alignment/>
    </xf>
    <xf numFmtId="4" fontId="58" fillId="0" borderId="24" xfId="64" applyNumberFormat="1" applyFont="1" applyBorder="1" applyAlignment="1" applyProtection="1">
      <alignment horizontal="right" shrinkToFit="1"/>
      <protection/>
    </xf>
    <xf numFmtId="4" fontId="58" fillId="0" borderId="28" xfId="64" applyNumberFormat="1" applyFont="1" applyBorder="1" applyAlignment="1" applyProtection="1">
      <alignment horizontal="right" shrinkToFit="1"/>
      <protection/>
    </xf>
    <xf numFmtId="4" fontId="58" fillId="0" borderId="29" xfId="64" applyNumberFormat="1" applyFont="1" applyBorder="1" applyAlignment="1" applyProtection="1">
      <alignment horizontal="right" shrinkToFit="1"/>
      <protection/>
    </xf>
    <xf numFmtId="4" fontId="58" fillId="0" borderId="24" xfId="64" applyNumberFormat="1" applyFont="1" applyFill="1" applyBorder="1" applyAlignment="1" applyProtection="1">
      <alignment horizontal="right" shrinkToFit="1"/>
      <protection/>
    </xf>
    <xf numFmtId="43" fontId="13" fillId="0" borderId="24" xfId="116" applyFont="1" applyBorder="1" applyAlignment="1">
      <alignment/>
    </xf>
    <xf numFmtId="4" fontId="13" fillId="0" borderId="24" xfId="0" applyNumberFormat="1" applyFont="1" applyBorder="1" applyAlignment="1">
      <alignment/>
    </xf>
    <xf numFmtId="49" fontId="58" fillId="0" borderId="24" xfId="60" applyNumberFormat="1" applyFont="1" applyBorder="1" applyAlignment="1">
      <alignment horizontal="center"/>
      <protection/>
    </xf>
    <xf numFmtId="49" fontId="58" fillId="0" borderId="24" xfId="47" applyNumberFormat="1" applyFont="1" applyBorder="1" applyAlignment="1" applyProtection="1">
      <alignment vertical="center" wrapText="1"/>
      <protection/>
    </xf>
    <xf numFmtId="0" fontId="58" fillId="34" borderId="24" xfId="48" applyFont="1" applyFill="1" applyBorder="1" applyAlignment="1">
      <alignment wrapText="1"/>
      <protection/>
    </xf>
    <xf numFmtId="0" fontId="34" fillId="0" borderId="24" xfId="48" applyFont="1" applyBorder="1" applyAlignment="1">
      <alignment wrapText="1"/>
      <protection/>
    </xf>
    <xf numFmtId="0" fontId="58" fillId="0" borderId="24" xfId="48" applyFont="1" applyBorder="1" applyAlignment="1">
      <alignment horizontal="left" wrapText="1"/>
      <protection/>
    </xf>
    <xf numFmtId="1" fontId="58" fillId="0" borderId="24" xfId="58" applyNumberFormat="1" applyFont="1" applyBorder="1" applyAlignment="1" applyProtection="1">
      <alignment horizontal="center" shrinkToFit="1"/>
      <protection/>
    </xf>
    <xf numFmtId="3" fontId="58" fillId="34" borderId="24" xfId="60" applyNumberFormat="1" applyFont="1" applyFill="1" applyBorder="1" applyAlignment="1">
      <alignment horizontal="center"/>
      <protection/>
    </xf>
    <xf numFmtId="0" fontId="58" fillId="0" borderId="24" xfId="47" applyNumberFormat="1" applyFont="1" applyBorder="1" applyAlignment="1" applyProtection="1">
      <alignment vertical="center" wrapText="1"/>
      <protection/>
    </xf>
    <xf numFmtId="0" fontId="14" fillId="0" borderId="0" xfId="0" applyFont="1" applyAlignment="1">
      <alignment horizontal="right"/>
    </xf>
    <xf numFmtId="0" fontId="13" fillId="0" borderId="0" xfId="0" applyFont="1" applyAlignment="1">
      <alignment horizontal="center"/>
    </xf>
    <xf numFmtId="0" fontId="13" fillId="0" borderId="0" xfId="0" applyFont="1" applyAlignment="1">
      <alignment horizontal="left"/>
    </xf>
    <xf numFmtId="0" fontId="58" fillId="0" borderId="2" xfId="44" applyNumberFormat="1" applyFont="1" applyProtection="1">
      <alignment horizontal="center" vertical="center" wrapText="1"/>
      <protection/>
    </xf>
    <xf numFmtId="0" fontId="58" fillId="0" borderId="2" xfId="44" applyFont="1">
      <alignment horizontal="center" vertical="center" wrapText="1"/>
      <protection/>
    </xf>
    <xf numFmtId="0" fontId="58" fillId="0" borderId="3" xfId="44" applyNumberFormat="1" applyFont="1" applyBorder="1" applyProtection="1">
      <alignment horizontal="center" vertical="center" wrapText="1"/>
      <protection/>
    </xf>
    <xf numFmtId="0" fontId="58" fillId="0" borderId="3" xfId="44" applyFont="1" applyBorder="1">
      <alignment horizontal="center" vertical="center" wrapText="1"/>
      <protection/>
    </xf>
    <xf numFmtId="0" fontId="13" fillId="0" borderId="24" xfId="0" applyFont="1" applyBorder="1" applyAlignment="1">
      <alignment horizontal="center" wrapText="1"/>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7"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xl68" xfId="86"/>
    <cellStyle name="xl69" xfId="87"/>
    <cellStyle name="xl70" xfId="88"/>
    <cellStyle name="xl71" xfId="89"/>
    <cellStyle name="xl72" xfId="90"/>
    <cellStyle name="Акцент1" xfId="91"/>
    <cellStyle name="Акцент2" xfId="92"/>
    <cellStyle name="Акцент3" xfId="93"/>
    <cellStyle name="Акцент4" xfId="94"/>
    <cellStyle name="Акцент5" xfId="95"/>
    <cellStyle name="Акцент6" xfId="96"/>
    <cellStyle name="Ввод " xfId="97"/>
    <cellStyle name="Вывод" xfId="98"/>
    <cellStyle name="Вычисление" xfId="99"/>
    <cellStyle name="Currency" xfId="100"/>
    <cellStyle name="Currency [0]" xfId="101"/>
    <cellStyle name="Заголовок 1" xfId="102"/>
    <cellStyle name="Заголовок 2" xfId="103"/>
    <cellStyle name="Заголовок 3" xfId="104"/>
    <cellStyle name="Заголовок 4" xfId="105"/>
    <cellStyle name="Итог" xfId="106"/>
    <cellStyle name="Контрольная ячейка" xfId="107"/>
    <cellStyle name="Название" xfId="108"/>
    <cellStyle name="Нейтральный"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6"/>
  <sheetViews>
    <sheetView tabSelected="1" zoomScalePageLayoutView="0" workbookViewId="0" topLeftCell="A1">
      <selection activeCell="J8" sqref="J8"/>
    </sheetView>
  </sheetViews>
  <sheetFormatPr defaultColWidth="9.140625" defaultRowHeight="15"/>
  <cols>
    <col min="1" max="1" width="48.28125" style="0" customWidth="1"/>
    <col min="2" max="2" width="24.8515625" style="0" customWidth="1"/>
    <col min="3" max="3" width="16.8515625" style="0" customWidth="1"/>
    <col min="4" max="4" width="18.7109375" style="0" customWidth="1"/>
    <col min="5" max="5" width="17.140625" style="0" customWidth="1"/>
  </cols>
  <sheetData>
    <row r="1" spans="4:5" ht="15">
      <c r="D1" s="40" t="s">
        <v>96</v>
      </c>
      <c r="E1" s="40"/>
    </row>
    <row r="2" spans="4:5" ht="15">
      <c r="D2" s="40" t="s">
        <v>254</v>
      </c>
      <c r="E2" s="40"/>
    </row>
    <row r="3" spans="4:5" ht="15">
      <c r="D3" s="40" t="s">
        <v>95</v>
      </c>
      <c r="E3" s="40"/>
    </row>
    <row r="4" spans="4:5" ht="15">
      <c r="D4" s="40" t="s">
        <v>255</v>
      </c>
      <c r="E4" s="40"/>
    </row>
    <row r="5" spans="4:5" ht="15">
      <c r="D5" s="12"/>
      <c r="E5" s="12"/>
    </row>
    <row r="6" spans="4:5" ht="15">
      <c r="D6" s="12"/>
      <c r="E6" s="12"/>
    </row>
    <row r="7" spans="4:5" ht="15">
      <c r="D7" s="10"/>
      <c r="E7" s="10"/>
    </row>
    <row r="8" spans="2:5" ht="15">
      <c r="B8" s="39" t="s">
        <v>97</v>
      </c>
      <c r="C8" s="39"/>
      <c r="D8" s="39"/>
      <c r="E8" s="10"/>
    </row>
    <row r="9" spans="2:5" ht="15">
      <c r="B9" s="39" t="s">
        <v>98</v>
      </c>
      <c r="C9" s="39"/>
      <c r="D9" s="39"/>
      <c r="E9" s="10"/>
    </row>
    <row r="10" ht="15">
      <c r="E10" s="38" t="s">
        <v>253</v>
      </c>
    </row>
    <row r="11" spans="1:5" ht="15">
      <c r="A11" s="41" t="s">
        <v>0</v>
      </c>
      <c r="B11" s="41" t="s">
        <v>1</v>
      </c>
      <c r="C11" s="41" t="s">
        <v>251</v>
      </c>
      <c r="D11" s="43" t="s">
        <v>94</v>
      </c>
      <c r="E11" s="45" t="s">
        <v>252</v>
      </c>
    </row>
    <row r="12" spans="1:5" ht="48" customHeight="1">
      <c r="A12" s="42"/>
      <c r="B12" s="42"/>
      <c r="C12" s="42"/>
      <c r="D12" s="44"/>
      <c r="E12" s="45"/>
    </row>
    <row r="13" spans="1:5" ht="15">
      <c r="A13" s="6">
        <v>1</v>
      </c>
      <c r="B13" s="7">
        <v>2</v>
      </c>
      <c r="C13" s="7">
        <v>3</v>
      </c>
      <c r="D13" s="8">
        <v>4</v>
      </c>
      <c r="E13" s="11">
        <v>5</v>
      </c>
    </row>
    <row r="14" spans="1:5" ht="25.5">
      <c r="A14" s="1" t="s">
        <v>2</v>
      </c>
      <c r="B14" s="2" t="s">
        <v>3</v>
      </c>
      <c r="C14" s="3">
        <v>569513012.16</v>
      </c>
      <c r="D14" s="9">
        <v>549935606.71</v>
      </c>
      <c r="E14" s="23">
        <f>D14/C14*100</f>
        <v>96.56243052713607</v>
      </c>
    </row>
    <row r="15" spans="1:5" ht="15">
      <c r="A15" s="22" t="s">
        <v>99</v>
      </c>
      <c r="B15" s="13" t="s">
        <v>100</v>
      </c>
      <c r="C15" s="5">
        <v>228806000</v>
      </c>
      <c r="D15" s="5">
        <v>238469670.3</v>
      </c>
      <c r="E15" s="23">
        <f aca="true" t="shared" si="0" ref="E15:E75">D15/C15*100</f>
        <v>104.22352136744666</v>
      </c>
    </row>
    <row r="16" spans="1:5" ht="15">
      <c r="A16" s="22" t="s">
        <v>101</v>
      </c>
      <c r="B16" s="13" t="s">
        <v>102</v>
      </c>
      <c r="C16" s="5">
        <v>192350000</v>
      </c>
      <c r="D16" s="5">
        <v>197296709.74</v>
      </c>
      <c r="E16" s="23">
        <f t="shared" si="0"/>
        <v>102.57172328567717</v>
      </c>
    </row>
    <row r="17" spans="1:5" ht="15">
      <c r="A17" s="22" t="s">
        <v>103</v>
      </c>
      <c r="B17" s="13" t="s">
        <v>104</v>
      </c>
      <c r="C17" s="5">
        <v>192350000</v>
      </c>
      <c r="D17" s="5">
        <v>197296709.74</v>
      </c>
      <c r="E17" s="23">
        <f t="shared" si="0"/>
        <v>102.57172328567717</v>
      </c>
    </row>
    <row r="18" spans="1:5" ht="38.25">
      <c r="A18" s="31" t="s">
        <v>61</v>
      </c>
      <c r="B18" s="4">
        <v>1.8210102010011E+19</v>
      </c>
      <c r="C18" s="24">
        <v>190880000</v>
      </c>
      <c r="D18" s="25">
        <v>195829981.78</v>
      </c>
      <c r="E18" s="23">
        <f t="shared" si="0"/>
        <v>102.59324275984912</v>
      </c>
    </row>
    <row r="19" spans="1:5" ht="81.75" customHeight="1">
      <c r="A19" s="31" t="s">
        <v>105</v>
      </c>
      <c r="B19" s="4">
        <v>1.82101020100121E+19</v>
      </c>
      <c r="C19" s="24">
        <v>40000</v>
      </c>
      <c r="D19" s="25">
        <v>44350.52</v>
      </c>
      <c r="E19" s="23">
        <f t="shared" si="0"/>
        <v>110.8763</v>
      </c>
    </row>
    <row r="20" spans="1:5" ht="38.25">
      <c r="A20" s="31" t="s">
        <v>62</v>
      </c>
      <c r="B20" s="4">
        <v>1.8210102010013E+19</v>
      </c>
      <c r="C20" s="24">
        <v>120000</v>
      </c>
      <c r="D20" s="25">
        <v>98643.77</v>
      </c>
      <c r="E20" s="23">
        <f t="shared" si="0"/>
        <v>82.20314166666667</v>
      </c>
    </row>
    <row r="21" spans="1:5" ht="44.25" customHeight="1">
      <c r="A21" s="31" t="s">
        <v>62</v>
      </c>
      <c r="B21" s="4">
        <v>1.8210102010014E+19</v>
      </c>
      <c r="C21" s="24">
        <v>0</v>
      </c>
      <c r="D21" s="25">
        <v>0.7</v>
      </c>
      <c r="E21" s="23"/>
    </row>
    <row r="22" spans="1:5" ht="130.5" customHeight="1">
      <c r="A22" s="37" t="s">
        <v>106</v>
      </c>
      <c r="B22" s="4" t="s">
        <v>63</v>
      </c>
      <c r="C22" s="24">
        <v>500000</v>
      </c>
      <c r="D22" s="25">
        <v>506437.86</v>
      </c>
      <c r="E22" s="23">
        <f t="shared" si="0"/>
        <v>101.287572</v>
      </c>
    </row>
    <row r="23" spans="1:5" ht="83.25" customHeight="1">
      <c r="A23" s="31" t="s">
        <v>107</v>
      </c>
      <c r="B23" s="4" t="s">
        <v>64</v>
      </c>
      <c r="C23" s="24">
        <v>0</v>
      </c>
      <c r="D23" s="25">
        <v>794.71</v>
      </c>
      <c r="E23" s="23"/>
    </row>
    <row r="24" spans="1:5" ht="155.25" customHeight="1">
      <c r="A24" s="37" t="s">
        <v>108</v>
      </c>
      <c r="B24" s="4" t="s">
        <v>65</v>
      </c>
      <c r="C24" s="24">
        <v>0</v>
      </c>
      <c r="D24" s="25">
        <v>6837.64</v>
      </c>
      <c r="E24" s="23"/>
    </row>
    <row r="25" spans="1:5" ht="55.5" customHeight="1">
      <c r="A25" s="31" t="s">
        <v>66</v>
      </c>
      <c r="B25" s="4" t="s">
        <v>67</v>
      </c>
      <c r="C25" s="24">
        <v>800000</v>
      </c>
      <c r="D25" s="25">
        <v>794334.42</v>
      </c>
      <c r="E25" s="23">
        <f t="shared" si="0"/>
        <v>99.2918025</v>
      </c>
    </row>
    <row r="26" spans="1:5" ht="58.5" customHeight="1">
      <c r="A26" s="31" t="s">
        <v>246</v>
      </c>
      <c r="B26" s="4" t="s">
        <v>68</v>
      </c>
      <c r="C26" s="24">
        <v>3000</v>
      </c>
      <c r="D26" s="25">
        <v>3946.79</v>
      </c>
      <c r="E26" s="23">
        <f t="shared" si="0"/>
        <v>131.5596666666667</v>
      </c>
    </row>
    <row r="27" spans="1:5" ht="38.25">
      <c r="A27" s="31" t="s">
        <v>69</v>
      </c>
      <c r="B27" s="4" t="s">
        <v>70</v>
      </c>
      <c r="C27" s="24">
        <v>7000</v>
      </c>
      <c r="D27" s="25">
        <v>11381.56</v>
      </c>
      <c r="E27" s="23">
        <f t="shared" si="0"/>
        <v>162.59371428571427</v>
      </c>
    </row>
    <row r="28" spans="1:5" ht="246.75" customHeight="1">
      <c r="A28" s="37" t="s">
        <v>71</v>
      </c>
      <c r="B28" s="4" t="s">
        <v>72</v>
      </c>
      <c r="C28" s="24">
        <v>0</v>
      </c>
      <c r="D28" s="25">
        <v>-0.01</v>
      </c>
      <c r="E28" s="23"/>
    </row>
    <row r="29" spans="1:5" ht="40.5" customHeight="1">
      <c r="A29" s="22" t="s">
        <v>109</v>
      </c>
      <c r="B29" s="13" t="s">
        <v>110</v>
      </c>
      <c r="C29" s="24">
        <v>3012000</v>
      </c>
      <c r="D29" s="26">
        <v>3365670.96</v>
      </c>
      <c r="E29" s="23">
        <f t="shared" si="0"/>
        <v>111.74206374501992</v>
      </c>
    </row>
    <row r="30" spans="1:5" ht="76.5">
      <c r="A30" s="31" t="s">
        <v>51</v>
      </c>
      <c r="B30" s="4" t="s">
        <v>52</v>
      </c>
      <c r="C30" s="24">
        <v>1000000</v>
      </c>
      <c r="D30" s="24">
        <v>1531996.74</v>
      </c>
      <c r="E30" s="23">
        <f t="shared" si="0"/>
        <v>153.19967400000002</v>
      </c>
    </row>
    <row r="31" spans="1:5" ht="63.75">
      <c r="A31" s="31" t="s">
        <v>53</v>
      </c>
      <c r="B31" s="4" t="s">
        <v>54</v>
      </c>
      <c r="C31" s="24">
        <v>12000</v>
      </c>
      <c r="D31" s="24">
        <v>11260.57</v>
      </c>
      <c r="E31" s="23">
        <f t="shared" si="0"/>
        <v>93.83808333333333</v>
      </c>
    </row>
    <row r="32" spans="1:5" ht="76.5">
      <c r="A32" s="31" t="s">
        <v>55</v>
      </c>
      <c r="B32" s="4" t="s">
        <v>56</v>
      </c>
      <c r="C32" s="24">
        <v>2000000</v>
      </c>
      <c r="D32" s="24">
        <v>2046752.85</v>
      </c>
      <c r="E32" s="23">
        <f t="shared" si="0"/>
        <v>102.33764250000002</v>
      </c>
    </row>
    <row r="33" spans="1:5" ht="76.5">
      <c r="A33" s="31" t="s">
        <v>57</v>
      </c>
      <c r="B33" s="4" t="s">
        <v>58</v>
      </c>
      <c r="C33" s="24">
        <v>0</v>
      </c>
      <c r="D33" s="24">
        <v>-224339.21</v>
      </c>
      <c r="E33" s="23"/>
    </row>
    <row r="34" spans="1:5" ht="15">
      <c r="A34" s="33" t="s">
        <v>111</v>
      </c>
      <c r="B34" s="13" t="s">
        <v>112</v>
      </c>
      <c r="C34" s="24">
        <v>13021000</v>
      </c>
      <c r="D34" s="24">
        <v>13389574.2</v>
      </c>
      <c r="E34" s="23">
        <f t="shared" si="0"/>
        <v>102.8306136241456</v>
      </c>
    </row>
    <row r="35" spans="1:5" ht="25.5">
      <c r="A35" s="31" t="s">
        <v>73</v>
      </c>
      <c r="B35" s="4" t="s">
        <v>74</v>
      </c>
      <c r="C35" s="24">
        <v>11370000</v>
      </c>
      <c r="D35" s="24">
        <v>11714693.44</v>
      </c>
      <c r="E35" s="23">
        <f t="shared" si="0"/>
        <v>103.03160457343887</v>
      </c>
    </row>
    <row r="36" spans="1:5" ht="25.5">
      <c r="A36" s="31" t="s">
        <v>113</v>
      </c>
      <c r="B36" s="4" t="s">
        <v>75</v>
      </c>
      <c r="C36" s="24">
        <v>80000</v>
      </c>
      <c r="D36" s="24">
        <v>79651.67</v>
      </c>
      <c r="E36" s="23">
        <f t="shared" si="0"/>
        <v>99.5645875</v>
      </c>
    </row>
    <row r="37" spans="1:5" ht="15">
      <c r="A37" s="31" t="s">
        <v>76</v>
      </c>
      <c r="B37" s="4" t="s">
        <v>77</v>
      </c>
      <c r="C37" s="24">
        <v>30000</v>
      </c>
      <c r="D37" s="24">
        <v>39489.43</v>
      </c>
      <c r="E37" s="23">
        <f t="shared" si="0"/>
        <v>131.63143333333335</v>
      </c>
    </row>
    <row r="38" spans="1:5" ht="51">
      <c r="A38" s="31" t="s">
        <v>114</v>
      </c>
      <c r="B38" s="4" t="s">
        <v>78</v>
      </c>
      <c r="C38" s="24">
        <v>0</v>
      </c>
      <c r="D38" s="24">
        <v>147.83</v>
      </c>
      <c r="E38" s="23"/>
    </row>
    <row r="39" spans="1:5" ht="15">
      <c r="A39" s="31" t="s">
        <v>79</v>
      </c>
      <c r="B39" s="4" t="s">
        <v>80</v>
      </c>
      <c r="C39" s="24">
        <v>1463000</v>
      </c>
      <c r="D39" s="24">
        <v>1462615.89</v>
      </c>
      <c r="E39" s="23">
        <f t="shared" si="0"/>
        <v>99.97374504442925</v>
      </c>
    </row>
    <row r="40" spans="1:5" ht="26.25">
      <c r="A40" s="33" t="s">
        <v>115</v>
      </c>
      <c r="B40" s="4" t="s">
        <v>81</v>
      </c>
      <c r="C40" s="24">
        <v>3000</v>
      </c>
      <c r="D40" s="24">
        <v>3084.67</v>
      </c>
      <c r="E40" s="23">
        <f t="shared" si="0"/>
        <v>102.82233333333333</v>
      </c>
    </row>
    <row r="41" spans="1:5" ht="55.5" customHeight="1">
      <c r="A41" s="33" t="s">
        <v>116</v>
      </c>
      <c r="B41" s="4" t="s">
        <v>82</v>
      </c>
      <c r="C41" s="24">
        <v>0</v>
      </c>
      <c r="D41" s="24">
        <v>1352</v>
      </c>
      <c r="E41" s="23"/>
    </row>
    <row r="42" spans="1:5" ht="38.25">
      <c r="A42" s="31" t="s">
        <v>83</v>
      </c>
      <c r="B42" s="4" t="s">
        <v>84</v>
      </c>
      <c r="C42" s="24">
        <v>70000</v>
      </c>
      <c r="D42" s="24">
        <v>81089.91</v>
      </c>
      <c r="E42" s="23">
        <f t="shared" si="0"/>
        <v>115.84272857142857</v>
      </c>
    </row>
    <row r="43" spans="1:5" ht="38.25">
      <c r="A43" s="31" t="s">
        <v>85</v>
      </c>
      <c r="B43" s="4" t="s">
        <v>86</v>
      </c>
      <c r="C43" s="24">
        <v>5000</v>
      </c>
      <c r="D43" s="24">
        <v>7449.36</v>
      </c>
      <c r="E43" s="23">
        <f t="shared" si="0"/>
        <v>148.98719999999997</v>
      </c>
    </row>
    <row r="44" spans="1:5" ht="18" customHeight="1">
      <c r="A44" s="33" t="s">
        <v>117</v>
      </c>
      <c r="B44" s="14" t="s">
        <v>118</v>
      </c>
      <c r="C44" s="24">
        <v>2010000</v>
      </c>
      <c r="D44" s="24">
        <v>2328065.51</v>
      </c>
      <c r="E44" s="23">
        <f t="shared" si="0"/>
        <v>115.82415472636815</v>
      </c>
    </row>
    <row r="45" spans="1:5" ht="39">
      <c r="A45" s="33" t="s">
        <v>119</v>
      </c>
      <c r="B45" s="14" t="s">
        <v>120</v>
      </c>
      <c r="C45" s="24">
        <v>1885000</v>
      </c>
      <c r="D45" s="24">
        <v>2203065.51</v>
      </c>
      <c r="E45" s="23">
        <f t="shared" si="0"/>
        <v>116.87350185676391</v>
      </c>
    </row>
    <row r="46" spans="1:5" ht="51" customHeight="1">
      <c r="A46" s="33" t="s">
        <v>121</v>
      </c>
      <c r="B46" s="14" t="s">
        <v>122</v>
      </c>
      <c r="C46" s="24">
        <v>1885000</v>
      </c>
      <c r="D46" s="24">
        <v>2203065.51</v>
      </c>
      <c r="E46" s="23">
        <f t="shared" si="0"/>
        <v>116.87350185676391</v>
      </c>
    </row>
    <row r="47" spans="1:5" ht="26.25">
      <c r="A47" s="33" t="s">
        <v>4</v>
      </c>
      <c r="B47" s="14" t="s">
        <v>123</v>
      </c>
      <c r="C47" s="24">
        <v>125000</v>
      </c>
      <c r="D47" s="24">
        <v>125000</v>
      </c>
      <c r="E47" s="23">
        <f t="shared" si="0"/>
        <v>100</v>
      </c>
    </row>
    <row r="48" spans="1:5" ht="27.75" customHeight="1">
      <c r="A48" s="31" t="s">
        <v>4</v>
      </c>
      <c r="B48" s="4" t="s">
        <v>5</v>
      </c>
      <c r="C48" s="24">
        <v>125000</v>
      </c>
      <c r="D48" s="24">
        <v>125000</v>
      </c>
      <c r="E48" s="23">
        <f t="shared" si="0"/>
        <v>100</v>
      </c>
    </row>
    <row r="49" spans="1:5" ht="39">
      <c r="A49" s="22" t="s">
        <v>124</v>
      </c>
      <c r="B49" s="13" t="s">
        <v>125</v>
      </c>
      <c r="C49" s="24">
        <v>12707000</v>
      </c>
      <c r="D49" s="24">
        <v>1563992.62</v>
      </c>
      <c r="E49" s="23">
        <f t="shared" si="0"/>
        <v>12.308118517352641</v>
      </c>
    </row>
    <row r="50" spans="1:5" ht="77.25">
      <c r="A50" s="22" t="s">
        <v>126</v>
      </c>
      <c r="B50" s="13" t="s">
        <v>127</v>
      </c>
      <c r="C50" s="24">
        <v>64500</v>
      </c>
      <c r="D50" s="24">
        <v>64592.18</v>
      </c>
      <c r="E50" s="23">
        <f t="shared" si="0"/>
        <v>100.14291472868217</v>
      </c>
    </row>
    <row r="51" spans="1:5" ht="51">
      <c r="A51" s="31" t="s">
        <v>6</v>
      </c>
      <c r="B51" s="4" t="s">
        <v>7</v>
      </c>
      <c r="C51" s="24">
        <v>64500</v>
      </c>
      <c r="D51" s="24">
        <v>64592.18</v>
      </c>
      <c r="E51" s="23">
        <f t="shared" si="0"/>
        <v>100.14291472868217</v>
      </c>
    </row>
    <row r="52" spans="1:5" ht="90" customHeight="1">
      <c r="A52" s="22" t="s">
        <v>128</v>
      </c>
      <c r="B52" s="16" t="s">
        <v>129</v>
      </c>
      <c r="C52" s="24">
        <v>3600000</v>
      </c>
      <c r="D52" s="24">
        <v>5042567.31</v>
      </c>
      <c r="E52" s="23">
        <f t="shared" si="0"/>
        <v>140.07131416666664</v>
      </c>
    </row>
    <row r="53" spans="1:5" ht="66" customHeight="1">
      <c r="A53" s="22" t="s">
        <v>130</v>
      </c>
      <c r="B53" s="16" t="s">
        <v>131</v>
      </c>
      <c r="C53" s="24">
        <v>3600000</v>
      </c>
      <c r="D53" s="24">
        <v>5042567.31</v>
      </c>
      <c r="E53" s="23">
        <f t="shared" si="0"/>
        <v>140.07131416666664</v>
      </c>
    </row>
    <row r="54" spans="1:5" ht="93" customHeight="1">
      <c r="A54" s="37" t="s">
        <v>8</v>
      </c>
      <c r="B54" s="4" t="s">
        <v>9</v>
      </c>
      <c r="C54" s="24">
        <v>1500000</v>
      </c>
      <c r="D54" s="24">
        <v>2044816.95</v>
      </c>
      <c r="E54" s="23">
        <f t="shared" si="0"/>
        <v>136.32112999999998</v>
      </c>
    </row>
    <row r="55" spans="1:5" ht="76.5">
      <c r="A55" s="31" t="s">
        <v>10</v>
      </c>
      <c r="B55" s="4" t="s">
        <v>11</v>
      </c>
      <c r="C55" s="24">
        <v>2100000</v>
      </c>
      <c r="D55" s="24">
        <v>2997750.36</v>
      </c>
      <c r="E55" s="23">
        <f t="shared" si="0"/>
        <v>142.75001714285713</v>
      </c>
    </row>
    <row r="56" spans="1:5" ht="42.75" customHeight="1">
      <c r="A56" s="31" t="s">
        <v>12</v>
      </c>
      <c r="B56" s="4">
        <v>11105070000000100</v>
      </c>
      <c r="C56" s="24">
        <v>3100000</v>
      </c>
      <c r="D56" s="24">
        <v>3514149.52</v>
      </c>
      <c r="E56" s="23">
        <f t="shared" si="0"/>
        <v>113.35966193548389</v>
      </c>
    </row>
    <row r="57" spans="1:5" ht="38.25" customHeight="1">
      <c r="A57" s="31" t="s">
        <v>12</v>
      </c>
      <c r="B57" s="4" t="s">
        <v>13</v>
      </c>
      <c r="C57" s="24">
        <v>3100000</v>
      </c>
      <c r="D57" s="24">
        <v>3514149.52</v>
      </c>
      <c r="E57" s="23">
        <f t="shared" si="0"/>
        <v>113.35966193548389</v>
      </c>
    </row>
    <row r="58" spans="1:5" ht="51.75">
      <c r="A58" s="22" t="s">
        <v>132</v>
      </c>
      <c r="B58" s="4" t="s">
        <v>134</v>
      </c>
      <c r="C58" s="24">
        <v>42500</v>
      </c>
      <c r="D58" s="24">
        <v>42595</v>
      </c>
      <c r="E58" s="23">
        <f t="shared" si="0"/>
        <v>100.22352941176472</v>
      </c>
    </row>
    <row r="59" spans="1:5" ht="51.75">
      <c r="A59" s="22" t="s">
        <v>133</v>
      </c>
      <c r="B59" s="4" t="s">
        <v>14</v>
      </c>
      <c r="C59" s="24">
        <v>42500</v>
      </c>
      <c r="D59" s="24">
        <v>42595</v>
      </c>
      <c r="E59" s="23">
        <f t="shared" si="0"/>
        <v>100.22352941176472</v>
      </c>
    </row>
    <row r="60" spans="1:5" ht="63" customHeight="1">
      <c r="A60" s="22" t="s">
        <v>130</v>
      </c>
      <c r="B60" s="13" t="s">
        <v>131</v>
      </c>
      <c r="C60" s="24">
        <v>5900000</v>
      </c>
      <c r="D60" s="24">
        <v>6976088.61</v>
      </c>
      <c r="E60" s="23">
        <f t="shared" si="0"/>
        <v>118.23879000000002</v>
      </c>
    </row>
    <row r="61" spans="1:5" ht="93" customHeight="1">
      <c r="A61" s="22" t="s">
        <v>135</v>
      </c>
      <c r="B61" s="13" t="s">
        <v>136</v>
      </c>
      <c r="C61" s="24">
        <v>5900000</v>
      </c>
      <c r="D61" s="24">
        <v>6976088.61</v>
      </c>
      <c r="E61" s="23">
        <f t="shared" si="0"/>
        <v>118.23879000000002</v>
      </c>
    </row>
    <row r="62" spans="1:5" ht="26.25">
      <c r="A62" s="22" t="s">
        <v>137</v>
      </c>
      <c r="B62" s="13" t="s">
        <v>138</v>
      </c>
      <c r="C62" s="24">
        <v>233000</v>
      </c>
      <c r="D62" s="24">
        <v>231080.39</v>
      </c>
      <c r="E62" s="23">
        <f t="shared" si="0"/>
        <v>99.1761330472103</v>
      </c>
    </row>
    <row r="63" spans="1:5" ht="15">
      <c r="A63" s="22" t="s">
        <v>139</v>
      </c>
      <c r="B63" s="13" t="s">
        <v>140</v>
      </c>
      <c r="C63" s="24">
        <v>233000</v>
      </c>
      <c r="D63" s="24">
        <v>231080.39</v>
      </c>
      <c r="E63" s="23">
        <f t="shared" si="0"/>
        <v>99.1761330472103</v>
      </c>
    </row>
    <row r="64" spans="1:5" ht="26.25">
      <c r="A64" s="22" t="s">
        <v>141</v>
      </c>
      <c r="B64" s="13" t="s">
        <v>142</v>
      </c>
      <c r="C64" s="24">
        <v>233000</v>
      </c>
      <c r="D64" s="24">
        <v>231080.39</v>
      </c>
      <c r="E64" s="23">
        <f t="shared" si="0"/>
        <v>99.1761330472103</v>
      </c>
    </row>
    <row r="65" spans="1:5" ht="64.5">
      <c r="A65" s="22" t="s">
        <v>143</v>
      </c>
      <c r="B65" s="4" t="s">
        <v>47</v>
      </c>
      <c r="C65" s="24">
        <v>113000</v>
      </c>
      <c r="D65" s="24">
        <v>135265.55</v>
      </c>
      <c r="E65" s="23">
        <f t="shared" si="0"/>
        <v>119.70402654867256</v>
      </c>
    </row>
    <row r="66" spans="1:5" ht="26.25">
      <c r="A66" s="22" t="s">
        <v>144</v>
      </c>
      <c r="B66" s="13" t="s">
        <v>145</v>
      </c>
      <c r="C66" s="24">
        <v>0</v>
      </c>
      <c r="D66" s="24">
        <v>-26170.7</v>
      </c>
      <c r="E66" s="23"/>
    </row>
    <row r="67" spans="1:5" ht="51.75">
      <c r="A67" s="22" t="s">
        <v>146</v>
      </c>
      <c r="B67" s="13" t="s">
        <v>147</v>
      </c>
      <c r="C67" s="24">
        <v>0</v>
      </c>
      <c r="D67" s="24">
        <v>-26170.7</v>
      </c>
      <c r="E67" s="23"/>
    </row>
    <row r="68" spans="1:5" ht="26.25">
      <c r="A68" s="22" t="s">
        <v>148</v>
      </c>
      <c r="B68" s="13" t="s">
        <v>149</v>
      </c>
      <c r="C68" s="24">
        <v>120000</v>
      </c>
      <c r="D68" s="24">
        <v>121985.54</v>
      </c>
      <c r="E68" s="23">
        <f t="shared" si="0"/>
        <v>101.65461666666667</v>
      </c>
    </row>
    <row r="69" spans="1:5" ht="51">
      <c r="A69" s="31" t="s">
        <v>48</v>
      </c>
      <c r="B69" s="4" t="s">
        <v>49</v>
      </c>
      <c r="C69" s="24">
        <v>120000</v>
      </c>
      <c r="D69" s="24">
        <v>121985.54</v>
      </c>
      <c r="E69" s="23">
        <f t="shared" si="0"/>
        <v>101.65461666666667</v>
      </c>
    </row>
    <row r="70" spans="1:5" ht="26.25">
      <c r="A70" s="22" t="s">
        <v>150</v>
      </c>
      <c r="B70" s="13" t="s">
        <v>151</v>
      </c>
      <c r="C70" s="24">
        <v>2052000</v>
      </c>
      <c r="D70" s="24">
        <v>2375192.1</v>
      </c>
      <c r="E70" s="23">
        <f t="shared" si="0"/>
        <v>115.75010233918128</v>
      </c>
    </row>
    <row r="71" spans="1:5" ht="15">
      <c r="A71" s="22" t="s">
        <v>152</v>
      </c>
      <c r="B71" s="13" t="s">
        <v>153</v>
      </c>
      <c r="C71" s="24">
        <v>2052000</v>
      </c>
      <c r="D71" s="24">
        <v>2375192.1</v>
      </c>
      <c r="E71" s="23">
        <f t="shared" si="0"/>
        <v>115.75010233918128</v>
      </c>
    </row>
    <row r="72" spans="1:5" ht="15">
      <c r="A72" s="22" t="s">
        <v>154</v>
      </c>
      <c r="B72" s="13" t="s">
        <v>155</v>
      </c>
      <c r="C72" s="24">
        <v>2052000</v>
      </c>
      <c r="D72" s="24">
        <v>2375192.1</v>
      </c>
      <c r="E72" s="23">
        <f t="shared" si="0"/>
        <v>115.75010233918128</v>
      </c>
    </row>
    <row r="73" spans="1:5" ht="26.25">
      <c r="A73" s="22" t="s">
        <v>156</v>
      </c>
      <c r="B73" s="13" t="s">
        <v>157</v>
      </c>
      <c r="C73" s="24">
        <v>1952000</v>
      </c>
      <c r="D73" s="24">
        <v>2082682.35</v>
      </c>
      <c r="E73" s="23">
        <f t="shared" si="0"/>
        <v>106.69479252049182</v>
      </c>
    </row>
    <row r="74" spans="1:5" ht="25.5">
      <c r="A74" s="31" t="s">
        <v>15</v>
      </c>
      <c r="B74" s="4" t="s">
        <v>34</v>
      </c>
      <c r="C74" s="24">
        <v>100000</v>
      </c>
      <c r="D74" s="24">
        <v>292509.75</v>
      </c>
      <c r="E74" s="23">
        <f t="shared" si="0"/>
        <v>292.50975</v>
      </c>
    </row>
    <row r="75" spans="1:5" ht="30.75" customHeight="1">
      <c r="A75" s="22" t="s">
        <v>158</v>
      </c>
      <c r="B75" s="13" t="s">
        <v>159</v>
      </c>
      <c r="C75" s="5">
        <v>780000</v>
      </c>
      <c r="D75" s="5">
        <v>859494.2</v>
      </c>
      <c r="E75" s="23">
        <f t="shared" si="0"/>
        <v>110.1915641025641</v>
      </c>
    </row>
    <row r="76" spans="1:5" ht="77.25">
      <c r="A76" s="22" t="s">
        <v>160</v>
      </c>
      <c r="B76" s="13" t="s">
        <v>161</v>
      </c>
      <c r="C76" s="24">
        <v>0</v>
      </c>
      <c r="D76" s="24">
        <v>-110639</v>
      </c>
      <c r="E76" s="23"/>
    </row>
    <row r="77" spans="1:5" ht="90">
      <c r="A77" s="22" t="s">
        <v>162</v>
      </c>
      <c r="B77" s="13" t="s">
        <v>163</v>
      </c>
      <c r="C77" s="24">
        <v>0</v>
      </c>
      <c r="D77" s="24">
        <v>-110639</v>
      </c>
      <c r="E77" s="23"/>
    </row>
    <row r="78" spans="1:5" ht="90">
      <c r="A78" s="22" t="s">
        <v>164</v>
      </c>
      <c r="B78" s="13" t="s">
        <v>165</v>
      </c>
      <c r="C78" s="24">
        <v>0</v>
      </c>
      <c r="D78" s="24">
        <v>-110639</v>
      </c>
      <c r="E78" s="23"/>
    </row>
    <row r="79" spans="1:5" ht="26.25">
      <c r="A79" s="22" t="s">
        <v>166</v>
      </c>
      <c r="B79" s="13" t="s">
        <v>167</v>
      </c>
      <c r="C79" s="24">
        <v>60000</v>
      </c>
      <c r="D79" s="24">
        <v>81407.85</v>
      </c>
      <c r="E79" s="23">
        <f aca="true" t="shared" si="1" ref="E79:E142">D79/C79*100</f>
        <v>135.67975</v>
      </c>
    </row>
    <row r="80" spans="1:5" ht="39">
      <c r="A80" s="22" t="s">
        <v>168</v>
      </c>
      <c r="B80" s="13" t="s">
        <v>169</v>
      </c>
      <c r="C80" s="5">
        <v>60000</v>
      </c>
      <c r="D80" s="5">
        <v>81407.85</v>
      </c>
      <c r="E80" s="23">
        <f t="shared" si="1"/>
        <v>135.67975</v>
      </c>
    </row>
    <row r="81" spans="1:5" ht="64.5">
      <c r="A81" s="22" t="s">
        <v>170</v>
      </c>
      <c r="B81" s="13" t="s">
        <v>171</v>
      </c>
      <c r="C81" s="24">
        <v>60000</v>
      </c>
      <c r="D81" s="24">
        <v>81407.85</v>
      </c>
      <c r="E81" s="23">
        <f t="shared" si="1"/>
        <v>135.67975</v>
      </c>
    </row>
    <row r="82" spans="1:5" ht="26.25">
      <c r="A82" s="22" t="s">
        <v>166</v>
      </c>
      <c r="B82" s="13" t="s">
        <v>167</v>
      </c>
      <c r="C82" s="24">
        <v>700000</v>
      </c>
      <c r="D82" s="24">
        <v>851349.96</v>
      </c>
      <c r="E82" s="23">
        <f t="shared" si="1"/>
        <v>121.62142285714286</v>
      </c>
    </row>
    <row r="83" spans="1:5" ht="39">
      <c r="A83" s="22" t="s">
        <v>168</v>
      </c>
      <c r="B83" s="13" t="s">
        <v>172</v>
      </c>
      <c r="C83" s="24">
        <v>700000</v>
      </c>
      <c r="D83" s="24">
        <v>851349.96</v>
      </c>
      <c r="E83" s="23">
        <f t="shared" si="1"/>
        <v>121.62142285714286</v>
      </c>
    </row>
    <row r="84" spans="1:5" ht="51.75">
      <c r="A84" s="22" t="s">
        <v>173</v>
      </c>
      <c r="B84" s="13" t="s">
        <v>174</v>
      </c>
      <c r="C84" s="24">
        <v>700000</v>
      </c>
      <c r="D84" s="24">
        <v>851349.96</v>
      </c>
      <c r="E84" s="23">
        <f t="shared" si="1"/>
        <v>121.62142285714286</v>
      </c>
    </row>
    <row r="85" spans="1:5" ht="80.25" customHeight="1">
      <c r="A85" s="22" t="s">
        <v>175</v>
      </c>
      <c r="B85" s="13" t="s">
        <v>176</v>
      </c>
      <c r="C85" s="24">
        <v>20000</v>
      </c>
      <c r="D85" s="24">
        <v>37375.39</v>
      </c>
      <c r="E85" s="23">
        <f t="shared" si="1"/>
        <v>186.87695</v>
      </c>
    </row>
    <row r="86" spans="1:5" ht="64.5">
      <c r="A86" s="22" t="s">
        <v>177</v>
      </c>
      <c r="B86" s="13" t="s">
        <v>178</v>
      </c>
      <c r="C86" s="24">
        <v>20000</v>
      </c>
      <c r="D86" s="24">
        <v>37375.39</v>
      </c>
      <c r="E86" s="23">
        <f t="shared" si="1"/>
        <v>186.87695</v>
      </c>
    </row>
    <row r="87" spans="1:5" ht="92.25" customHeight="1">
      <c r="A87" s="22" t="s">
        <v>179</v>
      </c>
      <c r="B87" s="13" t="s">
        <v>180</v>
      </c>
      <c r="C87" s="24">
        <v>20000</v>
      </c>
      <c r="D87" s="24">
        <v>37375.39</v>
      </c>
      <c r="E87" s="23">
        <f t="shared" si="1"/>
        <v>186.87695</v>
      </c>
    </row>
    <row r="88" spans="1:5" ht="20.25" customHeight="1">
      <c r="A88" s="22" t="s">
        <v>181</v>
      </c>
      <c r="B88" s="13" t="s">
        <v>182</v>
      </c>
      <c r="C88" s="24">
        <v>2641000</v>
      </c>
      <c r="D88" s="24">
        <v>2979738</v>
      </c>
      <c r="E88" s="23">
        <f t="shared" si="1"/>
        <v>112.82612646724726</v>
      </c>
    </row>
    <row r="89" spans="1:5" ht="64.5" customHeight="1">
      <c r="A89" s="22" t="s">
        <v>183</v>
      </c>
      <c r="B89" s="13" t="s">
        <v>184</v>
      </c>
      <c r="C89" s="24">
        <v>97000</v>
      </c>
      <c r="D89" s="24">
        <v>185538.71</v>
      </c>
      <c r="E89" s="23">
        <f t="shared" si="1"/>
        <v>191.2770206185567</v>
      </c>
    </row>
    <row r="90" spans="1:5" ht="78.75" customHeight="1">
      <c r="A90" s="22" t="s">
        <v>185</v>
      </c>
      <c r="B90" s="13" t="s">
        <v>186</v>
      </c>
      <c r="C90" s="24">
        <v>90000</v>
      </c>
      <c r="D90" s="24">
        <v>177765.88</v>
      </c>
      <c r="E90" s="23">
        <f t="shared" si="1"/>
        <v>197.51764444444444</v>
      </c>
    </row>
    <row r="91" spans="1:5" ht="51">
      <c r="A91" s="31" t="s">
        <v>35</v>
      </c>
      <c r="B91" s="4" t="s">
        <v>36</v>
      </c>
      <c r="C91" s="24">
        <v>7000</v>
      </c>
      <c r="D91" s="24">
        <v>7772.83</v>
      </c>
      <c r="E91" s="23">
        <f t="shared" si="1"/>
        <v>111.04042857142858</v>
      </c>
    </row>
    <row r="92" spans="1:5" ht="42" customHeight="1">
      <c r="A92" s="22" t="s">
        <v>187</v>
      </c>
      <c r="B92" s="13" t="s">
        <v>188</v>
      </c>
      <c r="C92" s="5"/>
      <c r="D92" s="5"/>
      <c r="E92" s="23"/>
    </row>
    <row r="93" spans="1:5" ht="54" customHeight="1">
      <c r="A93" s="22" t="s">
        <v>189</v>
      </c>
      <c r="B93" s="13" t="s">
        <v>190</v>
      </c>
      <c r="C93" s="24">
        <v>50000</v>
      </c>
      <c r="D93" s="24">
        <v>51717.63</v>
      </c>
      <c r="E93" s="23">
        <f t="shared" si="1"/>
        <v>103.43525999999999</v>
      </c>
    </row>
    <row r="94" spans="1:5" ht="26.25" customHeight="1">
      <c r="A94" s="22" t="s">
        <v>191</v>
      </c>
      <c r="B94" s="13" t="s">
        <v>192</v>
      </c>
      <c r="C94" s="24">
        <v>486000</v>
      </c>
      <c r="D94" s="24">
        <v>575484.83</v>
      </c>
      <c r="E94" s="23">
        <f t="shared" si="1"/>
        <v>118.41251646090534</v>
      </c>
    </row>
    <row r="95" spans="1:5" ht="37.5" customHeight="1">
      <c r="A95" s="22" t="s">
        <v>193</v>
      </c>
      <c r="B95" s="13" t="s">
        <v>194</v>
      </c>
      <c r="C95" s="24">
        <v>40000</v>
      </c>
      <c r="D95" s="24">
        <v>44727.37</v>
      </c>
      <c r="E95" s="23">
        <f t="shared" si="1"/>
        <v>111.818425</v>
      </c>
    </row>
    <row r="96" spans="1:5" ht="42.75" customHeight="1">
      <c r="A96" s="31" t="s">
        <v>92</v>
      </c>
      <c r="B96" s="4" t="s">
        <v>93</v>
      </c>
      <c r="C96" s="24">
        <v>6000</v>
      </c>
      <c r="D96" s="24">
        <v>11500</v>
      </c>
      <c r="E96" s="23">
        <f t="shared" si="1"/>
        <v>191.66666666666669</v>
      </c>
    </row>
    <row r="97" spans="1:5" ht="87.75" customHeight="1">
      <c r="A97" s="37" t="s">
        <v>207</v>
      </c>
      <c r="B97" s="35" t="s">
        <v>90</v>
      </c>
      <c r="C97" s="24">
        <v>440000</v>
      </c>
      <c r="D97" s="24">
        <v>519257.46</v>
      </c>
      <c r="E97" s="23">
        <f t="shared" si="1"/>
        <v>118.0130590909091</v>
      </c>
    </row>
    <row r="98" spans="1:5" ht="65.25" customHeight="1">
      <c r="A98" s="19" t="s">
        <v>183</v>
      </c>
      <c r="B98" s="13" t="s">
        <v>184</v>
      </c>
      <c r="C98" s="24">
        <v>86000</v>
      </c>
      <c r="D98" s="24">
        <v>126000</v>
      </c>
      <c r="E98" s="23">
        <f t="shared" si="1"/>
        <v>146.51162790697674</v>
      </c>
    </row>
    <row r="99" spans="1:5" ht="51">
      <c r="A99" s="31" t="s">
        <v>35</v>
      </c>
      <c r="B99" s="35" t="s">
        <v>59</v>
      </c>
      <c r="C99" s="24">
        <v>86000</v>
      </c>
      <c r="D99" s="24">
        <v>126000</v>
      </c>
      <c r="E99" s="23">
        <f t="shared" si="1"/>
        <v>146.51162790697674</v>
      </c>
    </row>
    <row r="100" spans="1:5" ht="64.5">
      <c r="A100" s="22" t="s">
        <v>195</v>
      </c>
      <c r="B100" s="13" t="s">
        <v>196</v>
      </c>
      <c r="C100" s="27">
        <v>342000</v>
      </c>
      <c r="D100" s="27">
        <v>389600.27</v>
      </c>
      <c r="E100" s="23">
        <f t="shared" si="1"/>
        <v>113.9182076023392</v>
      </c>
    </row>
    <row r="101" spans="1:5" ht="130.5" customHeight="1">
      <c r="A101" s="37" t="s">
        <v>197</v>
      </c>
      <c r="B101" s="35" t="s">
        <v>50</v>
      </c>
      <c r="C101" s="24">
        <v>30000</v>
      </c>
      <c r="D101" s="24">
        <v>32001.23</v>
      </c>
      <c r="E101" s="23">
        <f t="shared" si="1"/>
        <v>106.67076666666667</v>
      </c>
    </row>
    <row r="102" spans="1:5" ht="117" customHeight="1">
      <c r="A102" s="37" t="s">
        <v>198</v>
      </c>
      <c r="B102" s="35" t="s">
        <v>60</v>
      </c>
      <c r="C102" s="24">
        <v>4000</v>
      </c>
      <c r="D102" s="24">
        <v>4000</v>
      </c>
      <c r="E102" s="23">
        <f t="shared" si="1"/>
        <v>100</v>
      </c>
    </row>
    <row r="103" spans="1:5" ht="118.5" customHeight="1">
      <c r="A103" s="37" t="s">
        <v>198</v>
      </c>
      <c r="B103" s="35" t="s">
        <v>89</v>
      </c>
      <c r="C103" s="24">
        <v>240000</v>
      </c>
      <c r="D103" s="24">
        <v>261505.14</v>
      </c>
      <c r="E103" s="23">
        <f t="shared" si="1"/>
        <v>108.96047500000002</v>
      </c>
    </row>
    <row r="104" spans="1:5" ht="123" customHeight="1">
      <c r="A104" s="37" t="s">
        <v>198</v>
      </c>
      <c r="B104" s="35" t="s">
        <v>91</v>
      </c>
      <c r="C104" s="24">
        <v>68000</v>
      </c>
      <c r="D104" s="24">
        <v>92093.9</v>
      </c>
      <c r="E104" s="23">
        <f t="shared" si="1"/>
        <v>135.43220588235295</v>
      </c>
    </row>
    <row r="105" spans="1:5" ht="30.75" customHeight="1">
      <c r="A105" s="22" t="s">
        <v>199</v>
      </c>
      <c r="B105" s="13" t="s">
        <v>200</v>
      </c>
      <c r="C105" s="27">
        <v>32000</v>
      </c>
      <c r="D105" s="28">
        <v>39991.75</v>
      </c>
      <c r="E105" s="23">
        <f t="shared" si="1"/>
        <v>124.97421875</v>
      </c>
    </row>
    <row r="106" spans="1:5" ht="64.5">
      <c r="A106" s="22" t="s">
        <v>201</v>
      </c>
      <c r="B106" s="35" t="s">
        <v>87</v>
      </c>
      <c r="C106" s="24">
        <v>30000</v>
      </c>
      <c r="D106" s="24">
        <v>36841.75</v>
      </c>
      <c r="E106" s="23">
        <f t="shared" si="1"/>
        <v>122.80583333333333</v>
      </c>
    </row>
    <row r="107" spans="1:5" ht="51.75">
      <c r="A107" s="22" t="s">
        <v>202</v>
      </c>
      <c r="B107" s="35" t="s">
        <v>88</v>
      </c>
      <c r="C107" s="24">
        <v>2000</v>
      </c>
      <c r="D107" s="24">
        <v>3150</v>
      </c>
      <c r="E107" s="23">
        <f t="shared" si="1"/>
        <v>157.5</v>
      </c>
    </row>
    <row r="108" spans="1:5" ht="64.5">
      <c r="A108" s="22" t="s">
        <v>203</v>
      </c>
      <c r="B108" s="13" t="s">
        <v>204</v>
      </c>
      <c r="C108" s="24">
        <v>156000</v>
      </c>
      <c r="D108" s="24">
        <v>215476.97</v>
      </c>
      <c r="E108" s="23">
        <f t="shared" si="1"/>
        <v>138.1262628205128</v>
      </c>
    </row>
    <row r="109" spans="1:5" ht="90">
      <c r="A109" s="22" t="s">
        <v>205</v>
      </c>
      <c r="B109" s="13" t="s">
        <v>206</v>
      </c>
      <c r="C109" s="24">
        <v>156000</v>
      </c>
      <c r="D109" s="24">
        <v>215476.97</v>
      </c>
      <c r="E109" s="23">
        <f t="shared" si="1"/>
        <v>138.1262628205128</v>
      </c>
    </row>
    <row r="110" spans="1:5" ht="27.75" customHeight="1">
      <c r="A110" s="22" t="s">
        <v>208</v>
      </c>
      <c r="B110" s="13" t="s">
        <v>209</v>
      </c>
      <c r="C110" s="24">
        <v>1375000</v>
      </c>
      <c r="D110" s="24">
        <v>1377273.14</v>
      </c>
      <c r="E110" s="23">
        <f t="shared" si="1"/>
        <v>100.16531927272727</v>
      </c>
    </row>
    <row r="111" spans="1:5" ht="28.5" customHeight="1">
      <c r="A111" s="22" t="s">
        <v>210</v>
      </c>
      <c r="B111" s="13" t="s">
        <v>211</v>
      </c>
      <c r="C111" s="24">
        <v>1375000</v>
      </c>
      <c r="D111" s="24">
        <v>1377273.14</v>
      </c>
      <c r="E111" s="23">
        <f t="shared" si="1"/>
        <v>100.16531927272727</v>
      </c>
    </row>
    <row r="112" spans="1:5" ht="64.5">
      <c r="A112" s="22" t="s">
        <v>212</v>
      </c>
      <c r="B112" s="13" t="s">
        <v>213</v>
      </c>
      <c r="C112" s="24">
        <v>1375000</v>
      </c>
      <c r="D112" s="24">
        <v>1377273.14</v>
      </c>
      <c r="E112" s="23">
        <f t="shared" si="1"/>
        <v>100.16531927272727</v>
      </c>
    </row>
    <row r="113" spans="1:5" ht="63.75" customHeight="1">
      <c r="A113" s="22" t="s">
        <v>214</v>
      </c>
      <c r="B113" s="13" t="s">
        <v>215</v>
      </c>
      <c r="C113" s="24">
        <v>17000</v>
      </c>
      <c r="D113" s="24">
        <v>18654.7</v>
      </c>
      <c r="E113" s="23">
        <f t="shared" si="1"/>
        <v>109.7335294117647</v>
      </c>
    </row>
    <row r="114" spans="1:5" ht="104.25" customHeight="1">
      <c r="A114" s="22" t="s">
        <v>216</v>
      </c>
      <c r="B114" s="13" t="s">
        <v>217</v>
      </c>
      <c r="C114" s="24">
        <v>17000</v>
      </c>
      <c r="D114" s="24">
        <v>18654.7</v>
      </c>
      <c r="E114" s="23">
        <f t="shared" si="1"/>
        <v>109.7335294117647</v>
      </c>
    </row>
    <row r="115" spans="1:5" ht="15">
      <c r="A115" s="22" t="s">
        <v>218</v>
      </c>
      <c r="B115" s="13" t="s">
        <v>219</v>
      </c>
      <c r="C115" s="15">
        <v>0</v>
      </c>
      <c r="D115" s="15">
        <v>4152.58</v>
      </c>
      <c r="E115" s="23"/>
    </row>
    <row r="116" spans="1:5" ht="15">
      <c r="A116" s="22" t="s">
        <v>220</v>
      </c>
      <c r="B116" s="13" t="s">
        <v>221</v>
      </c>
      <c r="C116" s="5">
        <v>0</v>
      </c>
      <c r="D116" s="5">
        <v>-2071.72</v>
      </c>
      <c r="E116" s="23"/>
    </row>
    <row r="117" spans="1:5" ht="26.25">
      <c r="A117" s="22" t="s">
        <v>222</v>
      </c>
      <c r="B117" s="13" t="s">
        <v>223</v>
      </c>
      <c r="C117" s="5">
        <v>0</v>
      </c>
      <c r="D117" s="5">
        <v>-2071.72</v>
      </c>
      <c r="E117" s="23"/>
    </row>
    <row r="118" spans="1:5" ht="15">
      <c r="A118" s="22" t="s">
        <v>224</v>
      </c>
      <c r="B118" s="13" t="s">
        <v>225</v>
      </c>
      <c r="C118" s="5">
        <v>0</v>
      </c>
      <c r="D118" s="5">
        <v>6224.3</v>
      </c>
      <c r="E118" s="23"/>
    </row>
    <row r="119" spans="1:5" ht="26.25">
      <c r="A119" s="22" t="s">
        <v>226</v>
      </c>
      <c r="B119" s="30" t="s">
        <v>247</v>
      </c>
      <c r="C119" s="5">
        <v>0</v>
      </c>
      <c r="D119" s="5">
        <v>6224.3</v>
      </c>
      <c r="E119" s="23"/>
    </row>
    <row r="120" spans="1:5" ht="15">
      <c r="A120" s="22" t="s">
        <v>227</v>
      </c>
      <c r="B120" s="13" t="s">
        <v>228</v>
      </c>
      <c r="C120" s="17">
        <f>C121+C124+C133+C142</f>
        <v>358489822.34</v>
      </c>
      <c r="D120" s="17">
        <f>D121+D124+D133+D142</f>
        <v>333395079.59000003</v>
      </c>
      <c r="E120" s="23">
        <f t="shared" si="1"/>
        <v>92.99987302674397</v>
      </c>
    </row>
    <row r="121" spans="1:5" ht="39">
      <c r="A121" s="22" t="s">
        <v>229</v>
      </c>
      <c r="B121" s="13" t="s">
        <v>230</v>
      </c>
      <c r="C121" s="17">
        <f>C122+C125+C134+C143</f>
        <v>340707012.15999997</v>
      </c>
      <c r="D121" s="17">
        <f>D122+D125+D134+D143</f>
        <v>311465936.41</v>
      </c>
      <c r="E121" s="23">
        <f t="shared" si="1"/>
        <v>91.41753039815102</v>
      </c>
    </row>
    <row r="122" spans="1:5" ht="26.25">
      <c r="A122" s="32" t="s">
        <v>231</v>
      </c>
      <c r="B122" s="18" t="s">
        <v>236</v>
      </c>
      <c r="C122" s="24">
        <v>12201000</v>
      </c>
      <c r="D122" s="24">
        <v>18371000</v>
      </c>
      <c r="E122" s="23">
        <f t="shared" si="1"/>
        <v>150.56962544053766</v>
      </c>
    </row>
    <row r="123" spans="1:5" ht="27.75" customHeight="1">
      <c r="A123" s="32" t="s">
        <v>232</v>
      </c>
      <c r="B123" s="18" t="s">
        <v>237</v>
      </c>
      <c r="C123" s="24">
        <v>12201000</v>
      </c>
      <c r="D123" s="24">
        <v>18371000</v>
      </c>
      <c r="E123" s="23">
        <f t="shared" si="1"/>
        <v>150.56962544053766</v>
      </c>
    </row>
    <row r="124" spans="1:5" ht="39">
      <c r="A124" s="32" t="s">
        <v>233</v>
      </c>
      <c r="B124" s="36">
        <v>9.502021500205E+19</v>
      </c>
      <c r="C124" s="24">
        <v>12201000</v>
      </c>
      <c r="D124" s="24">
        <v>18371000</v>
      </c>
      <c r="E124" s="23">
        <f t="shared" si="1"/>
        <v>150.56962544053766</v>
      </c>
    </row>
    <row r="125" spans="1:5" ht="26.25">
      <c r="A125" s="32" t="s">
        <v>234</v>
      </c>
      <c r="B125" s="13" t="s">
        <v>235</v>
      </c>
      <c r="C125" s="29">
        <f>C126+C129</f>
        <v>69109435.13</v>
      </c>
      <c r="D125" s="29">
        <f>D126+D129</f>
        <v>36801086.54</v>
      </c>
      <c r="E125" s="23">
        <f t="shared" si="1"/>
        <v>53.25045194013583</v>
      </c>
    </row>
    <row r="126" spans="1:5" ht="26.25">
      <c r="A126" s="32" t="s">
        <v>234</v>
      </c>
      <c r="B126" s="13" t="s">
        <v>244</v>
      </c>
      <c r="C126" s="27">
        <v>3841752.03</v>
      </c>
      <c r="D126" s="27">
        <v>3841752.03</v>
      </c>
      <c r="E126" s="23">
        <f t="shared" si="1"/>
        <v>100</v>
      </c>
    </row>
    <row r="127" spans="1:5" ht="57" customHeight="1">
      <c r="A127" s="31" t="s">
        <v>37</v>
      </c>
      <c r="B127" s="4" t="s">
        <v>38</v>
      </c>
      <c r="C127" s="24">
        <v>3194365.67</v>
      </c>
      <c r="D127" s="24">
        <v>3194365.67</v>
      </c>
      <c r="E127" s="23">
        <f t="shared" si="1"/>
        <v>100</v>
      </c>
    </row>
    <row r="128" spans="1:5" ht="25.5">
      <c r="A128" s="31" t="s">
        <v>44</v>
      </c>
      <c r="B128" s="4" t="s">
        <v>45</v>
      </c>
      <c r="C128" s="24">
        <v>647386.36</v>
      </c>
      <c r="D128" s="24">
        <v>647386.36</v>
      </c>
      <c r="E128" s="23">
        <f t="shared" si="1"/>
        <v>100</v>
      </c>
    </row>
    <row r="129" spans="1:5" ht="15">
      <c r="A129" s="32" t="s">
        <v>238</v>
      </c>
      <c r="B129" s="13" t="s">
        <v>240</v>
      </c>
      <c r="C129" s="15">
        <v>65267683.1</v>
      </c>
      <c r="D129" s="15">
        <v>32959334.51</v>
      </c>
      <c r="E129" s="23">
        <f t="shared" si="1"/>
        <v>50.49870463380981</v>
      </c>
    </row>
    <row r="130" spans="1:5" ht="15">
      <c r="A130" s="20" t="s">
        <v>239</v>
      </c>
      <c r="B130" s="13" t="s">
        <v>241</v>
      </c>
      <c r="C130" s="15">
        <v>65267683.1</v>
      </c>
      <c r="D130" s="15">
        <v>32959334.51</v>
      </c>
      <c r="E130" s="23">
        <f t="shared" si="1"/>
        <v>50.49870463380981</v>
      </c>
    </row>
    <row r="131" spans="1:5" ht="15">
      <c r="A131" s="31" t="s">
        <v>16</v>
      </c>
      <c r="B131" s="4" t="s">
        <v>17</v>
      </c>
      <c r="C131" s="5">
        <v>46622750.3</v>
      </c>
      <c r="D131" s="5">
        <v>20366060.03</v>
      </c>
      <c r="E131" s="23">
        <f t="shared" si="1"/>
        <v>43.68266543469016</v>
      </c>
    </row>
    <row r="132" spans="1:5" ht="15">
      <c r="A132" s="31" t="s">
        <v>16</v>
      </c>
      <c r="B132" s="4" t="s">
        <v>39</v>
      </c>
      <c r="C132" s="5">
        <v>18287122.62</v>
      </c>
      <c r="D132" s="5">
        <v>12235464.3</v>
      </c>
      <c r="E132" s="23">
        <f t="shared" si="1"/>
        <v>66.90754228671541</v>
      </c>
    </row>
    <row r="133" spans="1:5" ht="15">
      <c r="A133" s="31" t="s">
        <v>16</v>
      </c>
      <c r="B133" s="4" t="s">
        <v>46</v>
      </c>
      <c r="C133" s="5">
        <v>357810.18</v>
      </c>
      <c r="D133" s="5">
        <v>357810.18</v>
      </c>
      <c r="E133" s="23">
        <f t="shared" si="1"/>
        <v>100</v>
      </c>
    </row>
    <row r="134" spans="1:5" ht="26.25">
      <c r="A134" s="21" t="s">
        <v>242</v>
      </c>
      <c r="B134" s="13" t="s">
        <v>250</v>
      </c>
      <c r="C134" s="17">
        <f>C135+C138+C139+C140+C141+C142</f>
        <v>257031487.03</v>
      </c>
      <c r="D134" s="17">
        <f>D135+D138+D139+D140+D141+D142</f>
        <v>243239748.87</v>
      </c>
      <c r="E134" s="23">
        <f t="shared" si="1"/>
        <v>94.63422232063333</v>
      </c>
    </row>
    <row r="135" spans="1:5" ht="39">
      <c r="A135" s="21" t="s">
        <v>243</v>
      </c>
      <c r="B135" s="13" t="s">
        <v>249</v>
      </c>
      <c r="C135" s="27">
        <v>244284098.03</v>
      </c>
      <c r="D135" s="27">
        <v>237124386.87</v>
      </c>
      <c r="E135" s="23">
        <f t="shared" si="1"/>
        <v>97.06910469500937</v>
      </c>
    </row>
    <row r="136" spans="1:5" ht="25.5">
      <c r="A136" s="31" t="s">
        <v>18</v>
      </c>
      <c r="B136" s="35" t="s">
        <v>19</v>
      </c>
      <c r="C136" s="24">
        <v>37519593.03</v>
      </c>
      <c r="D136" s="24">
        <v>35924706.5</v>
      </c>
      <c r="E136" s="23">
        <f t="shared" si="1"/>
        <v>95.74919021982792</v>
      </c>
    </row>
    <row r="137" spans="1:5" ht="25.5">
      <c r="A137" s="31" t="s">
        <v>40</v>
      </c>
      <c r="B137" s="35" t="s">
        <v>41</v>
      </c>
      <c r="C137" s="24">
        <v>206764505</v>
      </c>
      <c r="D137" s="24">
        <v>201199680.37</v>
      </c>
      <c r="E137" s="23">
        <f t="shared" si="1"/>
        <v>97.3086170520419</v>
      </c>
    </row>
    <row r="138" spans="1:5" ht="63.75">
      <c r="A138" s="31" t="s">
        <v>20</v>
      </c>
      <c r="B138" s="35" t="s">
        <v>21</v>
      </c>
      <c r="C138" s="24">
        <v>4608360</v>
      </c>
      <c r="D138" s="24">
        <v>0</v>
      </c>
      <c r="E138" s="23">
        <f t="shared" si="1"/>
        <v>0</v>
      </c>
    </row>
    <row r="139" spans="1:5" ht="38.25">
      <c r="A139" s="31" t="s">
        <v>22</v>
      </c>
      <c r="B139" s="35" t="s">
        <v>23</v>
      </c>
      <c r="C139" s="24">
        <v>555324</v>
      </c>
      <c r="D139" s="24">
        <v>555324</v>
      </c>
      <c r="E139" s="23">
        <f t="shared" si="1"/>
        <v>100</v>
      </c>
    </row>
    <row r="140" spans="1:5" ht="38.25">
      <c r="A140" s="31" t="s">
        <v>24</v>
      </c>
      <c r="B140" s="35" t="s">
        <v>25</v>
      </c>
      <c r="C140" s="24">
        <v>22655</v>
      </c>
      <c r="D140" s="24">
        <v>22655</v>
      </c>
      <c r="E140" s="23">
        <f t="shared" si="1"/>
        <v>100</v>
      </c>
    </row>
    <row r="141" spans="1:5" ht="38.25">
      <c r="A141" s="31" t="s">
        <v>26</v>
      </c>
      <c r="B141" s="35" t="s">
        <v>27</v>
      </c>
      <c r="C141" s="24">
        <v>2337050</v>
      </c>
      <c r="D141" s="24">
        <v>2337050</v>
      </c>
      <c r="E141" s="23">
        <f t="shared" si="1"/>
        <v>100</v>
      </c>
    </row>
    <row r="142" spans="1:5" ht="63.75">
      <c r="A142" s="31" t="s">
        <v>42</v>
      </c>
      <c r="B142" s="35" t="s">
        <v>43</v>
      </c>
      <c r="C142" s="24">
        <v>5224000</v>
      </c>
      <c r="D142" s="24">
        <v>3200333</v>
      </c>
      <c r="E142" s="23">
        <f t="shared" si="1"/>
        <v>61.26211715160797</v>
      </c>
    </row>
    <row r="143" spans="1:5" ht="15">
      <c r="A143" s="34" t="s">
        <v>245</v>
      </c>
      <c r="B143" s="13" t="s">
        <v>248</v>
      </c>
      <c r="C143" s="29">
        <f>C144+C145+C146</f>
        <v>2365090</v>
      </c>
      <c r="D143" s="29">
        <f>D144+D145+D146</f>
        <v>13054101</v>
      </c>
      <c r="E143" s="23">
        <f>D143/C143*100</f>
        <v>551.9494395562114</v>
      </c>
    </row>
    <row r="144" spans="1:5" ht="71.25" customHeight="1">
      <c r="A144" s="31" t="s">
        <v>28</v>
      </c>
      <c r="B144" s="35" t="s">
        <v>29</v>
      </c>
      <c r="C144" s="24">
        <v>1360000</v>
      </c>
      <c r="D144" s="24">
        <v>1360000</v>
      </c>
      <c r="E144" s="23">
        <f>D144/C144*100</f>
        <v>100</v>
      </c>
    </row>
    <row r="145" spans="1:5" ht="66" customHeight="1">
      <c r="A145" s="31" t="s">
        <v>30</v>
      </c>
      <c r="B145" s="35" t="s">
        <v>31</v>
      </c>
      <c r="C145" s="24">
        <v>1005090</v>
      </c>
      <c r="D145" s="24">
        <v>1005090</v>
      </c>
      <c r="E145" s="23">
        <f>D145/C145*100</f>
        <v>100</v>
      </c>
    </row>
    <row r="146" spans="1:5" ht="38.25">
      <c r="A146" s="31" t="s">
        <v>32</v>
      </c>
      <c r="B146" s="35" t="s">
        <v>33</v>
      </c>
      <c r="C146" s="24">
        <v>0</v>
      </c>
      <c r="D146" s="24">
        <v>10689011</v>
      </c>
      <c r="E146" s="23"/>
    </row>
  </sheetData>
  <sheetProtection/>
  <mergeCells count="11">
    <mergeCell ref="A11:A12"/>
    <mergeCell ref="B11:B12"/>
    <mergeCell ref="C11:C12"/>
    <mergeCell ref="D11:D12"/>
    <mergeCell ref="E11:E12"/>
    <mergeCell ref="B9:D9"/>
    <mergeCell ref="D1:E1"/>
    <mergeCell ref="D2:E2"/>
    <mergeCell ref="D3:E3"/>
    <mergeCell ref="D4:E4"/>
    <mergeCell ref="B8:D8"/>
  </mergeCells>
  <printOptions/>
  <pageMargins left="0.7" right="0.7" top="0.75" bottom="0.75" header="0.3" footer="0.3"/>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32" sqref="F31:F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207-2\207-2</dc:creator>
  <cp:keywords/>
  <dc:description/>
  <cp:lastModifiedBy>115-01</cp:lastModifiedBy>
  <cp:lastPrinted>2020-04-15T02:55:09Z</cp:lastPrinted>
  <dcterms:created xsi:type="dcterms:W3CDTF">2020-02-25T07:30:20Z</dcterms:created>
  <dcterms:modified xsi:type="dcterms:W3CDTF">2020-06-01T02:15:51Z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Версия клиента">
    <vt:lpwstr>19.2.35.1200</vt:lpwstr>
  </property>
  <property fmtid="{D5CDD505-2E9C-101B-9397-08002B2CF9AE}" pid="4" name="Версия базы">
    <vt:lpwstr>19.2.2804.15282260</vt:lpwstr>
  </property>
  <property fmtid="{D5CDD505-2E9C-101B-9397-08002B2CF9AE}" pid="5" name="Тип сервера">
    <vt:lpwstr>MSSQL</vt:lpwstr>
  </property>
  <property fmtid="{D5CDD505-2E9C-101B-9397-08002B2CF9AE}" pid="6" name="Сервер">
    <vt:lpwstr>SERVERPRM\SQLEXPRESS</vt:lpwstr>
  </property>
  <property fmtid="{D5CDD505-2E9C-101B-9397-08002B2CF9AE}" pid="7" name="База">
    <vt:lpwstr>finupr2019</vt:lpwstr>
  </property>
  <property fmtid="{D5CDD505-2E9C-101B-9397-08002B2CF9AE}" pid="8" name="Пользователь">
    <vt:lpwstr>галенко</vt:lpwstr>
  </property>
  <property fmtid="{D5CDD505-2E9C-101B-9397-08002B2CF9AE}" pid="9" name="Шаблон">
    <vt:lpwstr>V_72N117_ITEM.XLT</vt:lpwstr>
  </property>
  <property fmtid="{D5CDD505-2E9C-101B-9397-08002B2CF9AE}" pid="10" name="Локальная база">
    <vt:lpwstr>не используется</vt:lpwstr>
  </property>
</Properties>
</file>