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Documents\Documents\МУНИЦИПАЛЬНАЯ ПРОГРАММА НА 2018,2019 ГОД\Муниципальная программа 2018-2019\2019\"/>
    </mc:Choice>
  </mc:AlternateContent>
  <bookViews>
    <workbookView xWindow="0" yWindow="0" windowWidth="24000" windowHeight="9030"/>
  </bookViews>
  <sheets>
    <sheet name="Программа 2019 г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G74" i="1"/>
  <c r="G77" i="1" s="1"/>
  <c r="F74" i="1"/>
  <c r="E74" i="1"/>
  <c r="F73" i="1"/>
  <c r="G72" i="1"/>
  <c r="G78" i="1" s="1"/>
  <c r="E72" i="1"/>
  <c r="E71" i="1"/>
  <c r="E70" i="1"/>
  <c r="E69" i="1"/>
  <c r="D69" i="1"/>
  <c r="D67" i="1" s="1"/>
  <c r="E68" i="1"/>
  <c r="D68" i="1"/>
  <c r="G67" i="1"/>
  <c r="E67" i="1"/>
  <c r="G64" i="1"/>
  <c r="D64" i="1"/>
  <c r="G61" i="1"/>
  <c r="D61" i="1"/>
  <c r="G58" i="1"/>
  <c r="D58" i="1"/>
  <c r="G55" i="1"/>
  <c r="D55" i="1"/>
  <c r="D54" i="1"/>
  <c r="D53" i="1"/>
  <c r="D52" i="1" s="1"/>
  <c r="G52" i="1"/>
  <c r="G49" i="1"/>
  <c r="D49" i="1"/>
  <c r="D48" i="1"/>
  <c r="D47" i="1"/>
  <c r="G46" i="1"/>
  <c r="D46" i="1" s="1"/>
  <c r="D45" i="1"/>
  <c r="D44" i="1"/>
  <c r="G43" i="1"/>
  <c r="D43" i="1"/>
  <c r="D42" i="1"/>
  <c r="D41" i="1"/>
  <c r="G40" i="1"/>
  <c r="G73" i="1" s="1"/>
  <c r="D39" i="1"/>
  <c r="D38" i="1"/>
  <c r="D37" i="1"/>
  <c r="D36" i="1"/>
  <c r="D35" i="1"/>
  <c r="D34" i="1"/>
  <c r="D33" i="1"/>
  <c r="D32" i="1"/>
  <c r="D31" i="1" s="1"/>
  <c r="E31" i="1"/>
  <c r="D30" i="1"/>
  <c r="D29" i="1"/>
  <c r="D28" i="1" s="1"/>
  <c r="E28" i="1"/>
  <c r="D27" i="1"/>
  <c r="D75" i="1" s="1"/>
  <c r="D26" i="1"/>
  <c r="D25" i="1" s="1"/>
  <c r="E25" i="1"/>
  <c r="E73" i="1" s="1"/>
  <c r="F23" i="1"/>
  <c r="F78" i="1" s="1"/>
  <c r="E23" i="1"/>
  <c r="D23" i="1" s="1"/>
  <c r="G22" i="1"/>
  <c r="F22" i="1"/>
  <c r="F77" i="1" s="1"/>
  <c r="E22" i="1"/>
  <c r="E77" i="1" s="1"/>
  <c r="G21" i="1"/>
  <c r="F21" i="1"/>
  <c r="F76" i="1" s="1"/>
  <c r="E21" i="1"/>
  <c r="E76" i="1" s="1"/>
  <c r="D19" i="1"/>
  <c r="D18" i="1"/>
  <c r="D17" i="1"/>
  <c r="D16" i="1"/>
  <c r="D15" i="1"/>
  <c r="D10" i="1"/>
  <c r="D8" i="1"/>
  <c r="D9" i="1" s="1"/>
  <c r="D22" i="1" s="1"/>
  <c r="D78" i="1" l="1"/>
  <c r="G76" i="1"/>
  <c r="D77" i="1"/>
  <c r="D74" i="1"/>
  <c r="E78" i="1"/>
  <c r="D21" i="1"/>
  <c r="D40" i="1"/>
  <c r="D73" i="1" s="1"/>
  <c r="G75" i="1"/>
  <c r="D76" i="1" l="1"/>
</calcChain>
</file>

<file path=xl/sharedStrings.xml><?xml version="1.0" encoding="utf-8"?>
<sst xmlns="http://schemas.openxmlformats.org/spreadsheetml/2006/main" count="144" uniqueCount="57">
  <si>
    <t>Приложение № 1 к муниципальной программе "Модернизация дорожной сети в Пограничном муниципальном районе" на 2019 - 2021 годы</t>
  </si>
  <si>
    <t>Ресурсное обеспечение реализации муниципальной программы "Модернизация дорожной сети в Пограничном муниципальном районе" на 2019 - 2020 годы</t>
  </si>
  <si>
    <t>№ п\п</t>
  </si>
  <si>
    <t>мероприятия</t>
  </si>
  <si>
    <t>источник ресурсного обеспечения</t>
  </si>
  <si>
    <t>Всего (тыс.руб.)</t>
  </si>
  <si>
    <t>Объем финансирования (тыс.руб.), годы</t>
  </si>
  <si>
    <t>Ответственный за выполнение мероприятий подпрограммы</t>
  </si>
  <si>
    <t>Содержание и ремонт дорог местного значения в Пограничном муни ципальном районе</t>
  </si>
  <si>
    <t>1.1</t>
  </si>
  <si>
    <t>Содержание автомообильных дорог местного значения на территории сельских поселений</t>
  </si>
  <si>
    <t>ИТОГО:</t>
  </si>
  <si>
    <t>Отдел жизнеобеспечения и градостроительства</t>
  </si>
  <si>
    <t>Бюджет ПМР</t>
  </si>
  <si>
    <t>КБ</t>
  </si>
  <si>
    <t>1.2</t>
  </si>
  <si>
    <t>Обследование мостовых сооружений</t>
  </si>
  <si>
    <t>1,3</t>
  </si>
  <si>
    <t>1.3</t>
  </si>
  <si>
    <t>ликвидация последствий ЧС на дорогах ПМР</t>
  </si>
  <si>
    <t>1.4</t>
  </si>
  <si>
    <t>Составление технических заданий на ПСД для строительства моста с. Барабаш-Левада, для реконструкции автодороги от 89 км а/д Уссурийск-Порганичный к в/ч 73776, для реконструкции автодороги к с. Барано-Оренбургское</t>
  </si>
  <si>
    <t>Всего:</t>
  </si>
  <si>
    <t>Участие в государственной программе "Развитие транспортного комплекса Приморского края на 2013 -2021 годы"</t>
  </si>
  <si>
    <t>2.1</t>
  </si>
  <si>
    <t>Ремонт автомобильной дороге по ул. Колхозная в  с. Сергеевка</t>
  </si>
  <si>
    <t>2.2</t>
  </si>
  <si>
    <t>Ремонт автомобильной дороге по ул. Школьная в  с. Богуславка</t>
  </si>
  <si>
    <t>2.3</t>
  </si>
  <si>
    <t>Ремонт автомобильной дороге по ул. Горная, ул. Рабочая в с. Сергеевка</t>
  </si>
  <si>
    <t>2.4</t>
  </si>
  <si>
    <t>Ремонт автомобильной дороге по ул. Советская, ул. Колхозная в                             с. Сергеевка</t>
  </si>
  <si>
    <t xml:space="preserve">КБ </t>
  </si>
  <si>
    <t>2.5</t>
  </si>
  <si>
    <t>2.6</t>
  </si>
  <si>
    <t>Ремонт автомобильной дороге по ул. Советская в  с. Нестеровка</t>
  </si>
  <si>
    <t>2.7</t>
  </si>
  <si>
    <t>Ремонт автомобильной дороге по ул. Федореевой в  с. Нестеровка</t>
  </si>
  <si>
    <t>2.8</t>
  </si>
  <si>
    <t>Ремонт автомобильной дороге по ул. Рабочая ,17  в  с. Сергеевка</t>
  </si>
  <si>
    <t>2.9</t>
  </si>
  <si>
    <t>Ремонт автомобильной дороге по ул. Кирова ,  в  пгт. Пограничный</t>
  </si>
  <si>
    <t>2.10</t>
  </si>
  <si>
    <t>Ремонт автомобильной дороге по ул. Рабочая ,  в  пгт. Пограничный</t>
  </si>
  <si>
    <t>2.11</t>
  </si>
  <si>
    <t>Ремонт автомобильной дороге по ул. Ленина ,  в  пгт. Пограничный</t>
  </si>
  <si>
    <t xml:space="preserve">2.12 </t>
  </si>
  <si>
    <t>Ремонт автомобильной дороге по ул. Советская ,  в  пгт. Пограничный</t>
  </si>
  <si>
    <t>2.13</t>
  </si>
  <si>
    <t>Ремонт автомобильной дороге по ул. Буденного ,  в  пгт. Пограничный</t>
  </si>
  <si>
    <t>2.14</t>
  </si>
  <si>
    <t>Ремонт автомобильной дороге по ул. Гагаринап ,  в  пгт. Пограничный</t>
  </si>
  <si>
    <t>2.15</t>
  </si>
  <si>
    <t>Выполнение проектно-изыскательских работ по объекту: "Реконструкция автомобильной дороги "Подъезд к с. Барано-Оренбургское протяженностью 2313 км" и "Автомобильная дорога от 89 км а/д Уссурийск-Пограничный к в/ч 7336"</t>
  </si>
  <si>
    <t>2.16</t>
  </si>
  <si>
    <t>Выполнение проектно-изыскательских работ по объекту: "Реконструкция объекта "Мост: река Комиссаровка, ул. Заречная, ручей Дубина, ул. Заречная, д. 10, с. Барабаш-Левада"</t>
  </si>
  <si>
    <t>Итого по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</si>
</sst>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d/mm/yy;@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Arial Cyr"/>
      <family val="2"/>
      <charset val="204"/>
    </font>
    <font>
      <b/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i/>
      <sz val="10"/>
      <color rgb="FFFF0000"/>
      <name val="Times New Roman"/>
      <family val="1"/>
      <charset val="204"/>
    </font>
    <font>
      <b/>
      <sz val="9"/>
      <name val="Arial Cyr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family val="2"/>
      <charset val="204"/>
    </font>
    <font>
      <i/>
      <sz val="10"/>
      <color rgb="FFFF0000"/>
      <name val="Arial Cyr"/>
      <charset val="204"/>
    </font>
    <font>
      <sz val="10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1" fontId="2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4" fillId="0" borderId="0" xfId="0" applyFont="1"/>
    <xf numFmtId="1" fontId="8" fillId="0" borderId="0" xfId="0" applyNumberFormat="1" applyFont="1"/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4" fontId="9" fillId="0" borderId="0" xfId="0" applyNumberFormat="1" applyFont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0" fontId="12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2" xfId="2" quotePrefix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2" fontId="8" fillId="2" borderId="2" xfId="0" applyNumberFormat="1" applyFont="1" applyFill="1" applyBorder="1" applyAlignment="1" applyProtection="1">
      <alignment horizontal="center" vertical="top" wrapText="1"/>
    </xf>
    <xf numFmtId="164" fontId="5" fillId="2" borderId="7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Alignment="1">
      <alignment horizontal="center" vertical="top"/>
    </xf>
    <xf numFmtId="2" fontId="5" fillId="2" borderId="2" xfId="1" quotePrefix="1" applyNumberFormat="1" applyFont="1" applyFill="1" applyBorder="1" applyAlignment="1" applyProtection="1">
      <alignment horizontal="center" vertical="top" wrapText="1"/>
    </xf>
    <xf numFmtId="2" fontId="14" fillId="2" borderId="2" xfId="0" quotePrefix="1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8" fillId="0" borderId="0" xfId="0" applyNumberFormat="1" applyFont="1" applyFill="1" applyAlignment="1">
      <alignment horizontal="center"/>
    </xf>
    <xf numFmtId="2" fontId="14" fillId="2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top" wrapText="1"/>
    </xf>
    <xf numFmtId="2" fontId="14" fillId="2" borderId="2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7" fillId="2" borderId="0" xfId="0" applyFont="1" applyFill="1" applyBorder="1"/>
    <xf numFmtId="0" fontId="12" fillId="2" borderId="0" xfId="0" applyFont="1" applyFill="1" applyBorder="1"/>
    <xf numFmtId="0" fontId="17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1" fontId="10" fillId="2" borderId="0" xfId="0" applyNumberFormat="1" applyFont="1" applyFill="1" applyBorder="1" applyAlignment="1">
      <alignment horizontal="left" vertical="center" wrapText="1"/>
    </xf>
    <xf numFmtId="1" fontId="18" fillId="2" borderId="0" xfId="0" applyNumberFormat="1" applyFont="1" applyFill="1" applyBorder="1" applyAlignment="1">
      <alignment horizontal="right" vertical="center" wrapText="1"/>
    </xf>
    <xf numFmtId="0" fontId="19" fillId="2" borderId="0" xfId="0" applyFont="1" applyFill="1" applyBorder="1"/>
    <xf numFmtId="1" fontId="18" fillId="2" borderId="0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/>
    <xf numFmtId="0" fontId="21" fillId="2" borderId="0" xfId="0" applyFont="1" applyFill="1" applyBorder="1"/>
    <xf numFmtId="1" fontId="22" fillId="2" borderId="0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/>
    <xf numFmtId="1" fontId="24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0" fontId="25" fillId="2" borderId="0" xfId="0" applyFont="1" applyFill="1" applyBorder="1"/>
    <xf numFmtId="0" fontId="12" fillId="0" borderId="0" xfId="0" applyFont="1" applyFill="1" applyBorder="1"/>
    <xf numFmtId="0" fontId="26" fillId="2" borderId="0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0" fillId="0" borderId="0" xfId="0" applyFont="1"/>
    <xf numFmtId="0" fontId="6" fillId="0" borderId="0" xfId="0" applyFont="1"/>
    <xf numFmtId="14" fontId="3" fillId="0" borderId="0" xfId="0" applyNumberFormat="1" applyFont="1" applyAlignment="1" applyProtection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left" vertical="center" wrapText="1"/>
    </xf>
    <xf numFmtId="1" fontId="8" fillId="2" borderId="6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7" xfId="0" applyNumberFormat="1" applyFont="1" applyFill="1" applyBorder="1" applyAlignment="1" applyProtection="1">
      <alignment horizontal="center" vertical="center" wrapText="1"/>
    </xf>
    <xf numFmtId="164" fontId="5" fillId="2" borderId="6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14" fontId="6" fillId="0" borderId="0" xfId="0" applyNumberFormat="1" applyFont="1" applyBorder="1" applyAlignment="1" applyProtection="1">
      <alignment horizontal="right" vertical="top" wrapText="1"/>
    </xf>
    <xf numFmtId="14" fontId="6" fillId="0" borderId="0" xfId="0" applyNumberFormat="1" applyFont="1" applyBorder="1" applyAlignment="1" applyProtection="1">
      <alignment horizontal="right" vertical="top" wrapText="1"/>
    </xf>
    <xf numFmtId="0" fontId="12" fillId="0" borderId="0" xfId="0" applyFont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1"/>
  <sheetViews>
    <sheetView tabSelected="1" workbookViewId="0">
      <selection activeCell="N10" sqref="N10"/>
    </sheetView>
  </sheetViews>
  <sheetFormatPr defaultRowHeight="15" x14ac:dyDescent="0.25"/>
  <cols>
    <col min="1" max="1" width="5.7109375" customWidth="1"/>
    <col min="2" max="2" width="37.85546875" style="2" customWidth="1"/>
    <col min="3" max="3" width="19.28515625" style="2" customWidth="1"/>
    <col min="4" max="4" width="11.42578125" style="2" customWidth="1"/>
    <col min="5" max="5" width="12.7109375" style="3" customWidth="1"/>
    <col min="6" max="6" width="16.28515625" style="2" customWidth="1"/>
    <col min="7" max="7" width="18.5703125" style="74" customWidth="1"/>
    <col min="8" max="8" width="23.85546875" style="5" customWidth="1"/>
  </cols>
  <sheetData>
    <row r="1" spans="1:16" ht="18" customHeight="1" x14ac:dyDescent="0.25">
      <c r="B1" s="1"/>
      <c r="G1" s="4"/>
      <c r="I1" s="126"/>
      <c r="J1" s="126"/>
      <c r="K1" s="126"/>
      <c r="L1" s="126"/>
      <c r="M1" s="126"/>
      <c r="N1" s="126"/>
      <c r="O1" s="126"/>
      <c r="P1" s="126"/>
    </row>
    <row r="2" spans="1:16" ht="44.25" customHeight="1" x14ac:dyDescent="0.25">
      <c r="A2" s="6"/>
      <c r="B2" s="6"/>
      <c r="C2" s="6"/>
      <c r="D2" s="6"/>
      <c r="E2" s="6"/>
      <c r="F2" s="6"/>
      <c r="G2" s="113" t="s">
        <v>0</v>
      </c>
      <c r="H2" s="113"/>
      <c r="I2" s="127"/>
      <c r="J2" s="127"/>
      <c r="K2" s="127"/>
      <c r="L2" s="127"/>
      <c r="M2" s="127"/>
      <c r="N2" s="127"/>
      <c r="O2" s="127"/>
      <c r="P2" s="126"/>
    </row>
    <row r="3" spans="1:16" ht="33.75" customHeight="1" x14ac:dyDescent="0.25">
      <c r="A3" s="114" t="s">
        <v>1</v>
      </c>
      <c r="B3" s="114"/>
      <c r="C3" s="114"/>
      <c r="D3" s="114"/>
      <c r="E3" s="114"/>
      <c r="F3" s="114"/>
      <c r="G3" s="114"/>
      <c r="H3" s="114"/>
      <c r="I3" s="128"/>
      <c r="J3" s="128"/>
      <c r="K3" s="128"/>
      <c r="L3" s="128"/>
      <c r="M3" s="128"/>
      <c r="N3" s="128"/>
      <c r="O3" s="128"/>
      <c r="P3" s="126"/>
    </row>
    <row r="4" spans="1:16" ht="15.75" hidden="1" x14ac:dyDescent="0.25">
      <c r="A4" s="6"/>
      <c r="B4" s="7"/>
      <c r="C4" s="7"/>
      <c r="D4" s="7"/>
      <c r="E4" s="8"/>
      <c r="F4" s="9"/>
      <c r="G4" s="10"/>
      <c r="H4" s="11"/>
      <c r="I4" s="126"/>
      <c r="J4" s="126"/>
      <c r="K4" s="126"/>
      <c r="L4" s="126"/>
      <c r="M4" s="126"/>
      <c r="N4" s="126"/>
      <c r="O4" s="126"/>
      <c r="P4" s="126"/>
    </row>
    <row r="5" spans="1:16" s="12" customFormat="1" ht="49.5" customHeight="1" x14ac:dyDescent="0.2">
      <c r="A5" s="115" t="s">
        <v>2</v>
      </c>
      <c r="B5" s="117" t="s">
        <v>3</v>
      </c>
      <c r="C5" s="118" t="s">
        <v>4</v>
      </c>
      <c r="D5" s="117" t="s">
        <v>5</v>
      </c>
      <c r="E5" s="121" t="s">
        <v>6</v>
      </c>
      <c r="F5" s="122"/>
      <c r="G5" s="123"/>
      <c r="H5" s="125" t="s">
        <v>7</v>
      </c>
      <c r="I5" s="129"/>
      <c r="J5" s="129"/>
      <c r="K5" s="129"/>
      <c r="L5" s="129"/>
      <c r="M5" s="129"/>
      <c r="N5" s="129"/>
      <c r="O5" s="129"/>
      <c r="P5" s="129"/>
    </row>
    <row r="6" spans="1:16" s="16" customFormat="1" ht="15.75" x14ac:dyDescent="0.2">
      <c r="A6" s="116"/>
      <c r="B6" s="117"/>
      <c r="C6" s="119"/>
      <c r="D6" s="120"/>
      <c r="E6" s="13">
        <v>2018</v>
      </c>
      <c r="F6" s="14">
        <v>2019</v>
      </c>
      <c r="G6" s="15">
        <v>2020</v>
      </c>
      <c r="H6" s="124"/>
    </row>
    <row r="7" spans="1:16" s="16" customFormat="1" ht="15" customHeight="1" x14ac:dyDescent="0.2">
      <c r="A7" s="17">
        <v>1</v>
      </c>
      <c r="B7" s="110" t="s">
        <v>8</v>
      </c>
      <c r="C7" s="111"/>
      <c r="D7" s="111"/>
      <c r="E7" s="111"/>
      <c r="F7" s="111"/>
      <c r="G7" s="111"/>
      <c r="H7" s="112"/>
    </row>
    <row r="8" spans="1:16" s="16" customFormat="1" ht="15" customHeight="1" x14ac:dyDescent="0.2">
      <c r="A8" s="75" t="s">
        <v>9</v>
      </c>
      <c r="B8" s="107" t="s">
        <v>10</v>
      </c>
      <c r="C8" s="18" t="s">
        <v>11</v>
      </c>
      <c r="D8" s="19">
        <f>SUM(E8+F8+G8)</f>
        <v>10933.55</v>
      </c>
      <c r="E8" s="20">
        <v>2460</v>
      </c>
      <c r="F8" s="20">
        <v>3082.93</v>
      </c>
      <c r="G8" s="21">
        <v>5390.62</v>
      </c>
      <c r="H8" s="85" t="s">
        <v>12</v>
      </c>
    </row>
    <row r="9" spans="1:16" s="16" customFormat="1" ht="15" customHeight="1" x14ac:dyDescent="0.2">
      <c r="A9" s="76"/>
      <c r="B9" s="108"/>
      <c r="C9" s="18" t="s">
        <v>13</v>
      </c>
      <c r="D9" s="19">
        <f>SUM(D8)</f>
        <v>10933.55</v>
      </c>
      <c r="E9" s="20">
        <v>2460</v>
      </c>
      <c r="F9" s="20">
        <v>3082.93</v>
      </c>
      <c r="G9" s="21">
        <v>5390.62</v>
      </c>
      <c r="H9" s="86"/>
    </row>
    <row r="10" spans="1:16" s="16" customFormat="1" ht="15" customHeight="1" x14ac:dyDescent="0.2">
      <c r="A10" s="77"/>
      <c r="B10" s="109"/>
      <c r="C10" s="18" t="s">
        <v>14</v>
      </c>
      <c r="D10" s="22">
        <f>SUM(E10+F10+G10)</f>
        <v>0</v>
      </c>
      <c r="E10" s="23">
        <v>0</v>
      </c>
      <c r="F10" s="23">
        <v>0</v>
      </c>
      <c r="G10" s="24">
        <v>0</v>
      </c>
      <c r="H10" s="87"/>
    </row>
    <row r="11" spans="1:16" s="16" customFormat="1" ht="17.25" customHeight="1" x14ac:dyDescent="0.2">
      <c r="A11" s="75" t="s">
        <v>15</v>
      </c>
      <c r="B11" s="107" t="s">
        <v>16</v>
      </c>
      <c r="C11" s="18" t="s">
        <v>11</v>
      </c>
      <c r="D11" s="22">
        <v>0</v>
      </c>
      <c r="E11" s="23">
        <v>0</v>
      </c>
      <c r="F11" s="23">
        <v>0</v>
      </c>
      <c r="G11" s="24">
        <v>0</v>
      </c>
      <c r="H11" s="85" t="s">
        <v>12</v>
      </c>
    </row>
    <row r="12" spans="1:16" s="16" customFormat="1" ht="19.5" customHeight="1" x14ac:dyDescent="0.2">
      <c r="A12" s="76"/>
      <c r="B12" s="108"/>
      <c r="C12" s="18" t="s">
        <v>13</v>
      </c>
      <c r="D12" s="23">
        <v>0</v>
      </c>
      <c r="E12" s="23">
        <v>0</v>
      </c>
      <c r="F12" s="23">
        <v>0</v>
      </c>
      <c r="G12" s="24">
        <v>0</v>
      </c>
      <c r="H12" s="86"/>
    </row>
    <row r="13" spans="1:16" s="16" customFormat="1" ht="15.75" customHeight="1" x14ac:dyDescent="0.2">
      <c r="A13" s="77"/>
      <c r="B13" s="109"/>
      <c r="C13" s="18" t="s">
        <v>14</v>
      </c>
      <c r="D13" s="23">
        <v>0</v>
      </c>
      <c r="E13" s="23">
        <v>0</v>
      </c>
      <c r="F13" s="23">
        <v>0</v>
      </c>
      <c r="G13" s="24">
        <v>0</v>
      </c>
      <c r="H13" s="87"/>
    </row>
    <row r="14" spans="1:16" s="16" customFormat="1" ht="155.25" hidden="1" customHeight="1" x14ac:dyDescent="0.2">
      <c r="A14" s="25" t="s">
        <v>17</v>
      </c>
      <c r="B14" s="26"/>
      <c r="C14" s="27" t="s">
        <v>11</v>
      </c>
      <c r="D14" s="23"/>
      <c r="E14" s="23"/>
      <c r="F14" s="23"/>
      <c r="G14" s="28"/>
      <c r="H14" s="29"/>
    </row>
    <row r="15" spans="1:16" s="16" customFormat="1" ht="15" customHeight="1" x14ac:dyDescent="0.2">
      <c r="A15" s="75" t="s">
        <v>18</v>
      </c>
      <c r="B15" s="107" t="s">
        <v>19</v>
      </c>
      <c r="C15" s="18" t="s">
        <v>11</v>
      </c>
      <c r="D15" s="19">
        <f>E15+F15</f>
        <v>3914.1600000000003</v>
      </c>
      <c r="E15" s="19">
        <v>2909.07</v>
      </c>
      <c r="F15" s="20">
        <v>1005.09</v>
      </c>
      <c r="G15" s="23">
        <v>0</v>
      </c>
      <c r="H15" s="85" t="s">
        <v>12</v>
      </c>
    </row>
    <row r="16" spans="1:16" s="16" customFormat="1" ht="15" customHeight="1" x14ac:dyDescent="0.2">
      <c r="A16" s="76"/>
      <c r="B16" s="108"/>
      <c r="C16" s="18" t="s">
        <v>13</v>
      </c>
      <c r="D16" s="22">
        <f>SUM(E16)</f>
        <v>0</v>
      </c>
      <c r="E16" s="23">
        <v>0</v>
      </c>
      <c r="F16" s="23">
        <v>0</v>
      </c>
      <c r="G16" s="23">
        <v>0</v>
      </c>
      <c r="H16" s="86"/>
    </row>
    <row r="17" spans="1:8" s="16" customFormat="1" ht="16.5" customHeight="1" x14ac:dyDescent="0.2">
      <c r="A17" s="77"/>
      <c r="B17" s="109"/>
      <c r="C17" s="18" t="s">
        <v>14</v>
      </c>
      <c r="D17" s="19">
        <f>E17+F17</f>
        <v>3914.1600000000003</v>
      </c>
      <c r="E17" s="19">
        <v>2909.07</v>
      </c>
      <c r="F17" s="20">
        <v>1005.09</v>
      </c>
      <c r="G17" s="23">
        <v>0</v>
      </c>
      <c r="H17" s="87"/>
    </row>
    <row r="18" spans="1:8" s="16" customFormat="1" ht="16.5" customHeight="1" x14ac:dyDescent="0.2">
      <c r="A18" s="75" t="s">
        <v>20</v>
      </c>
      <c r="B18" s="107" t="s">
        <v>21</v>
      </c>
      <c r="C18" s="18" t="s">
        <v>11</v>
      </c>
      <c r="D18" s="19">
        <f>SUM(F18)</f>
        <v>300</v>
      </c>
      <c r="E18" s="23">
        <v>0</v>
      </c>
      <c r="F18" s="20">
        <v>300</v>
      </c>
      <c r="G18" s="23">
        <v>0</v>
      </c>
      <c r="H18" s="85" t="s">
        <v>12</v>
      </c>
    </row>
    <row r="19" spans="1:8" s="16" customFormat="1" ht="16.5" customHeight="1" x14ac:dyDescent="0.2">
      <c r="A19" s="76"/>
      <c r="B19" s="108"/>
      <c r="C19" s="18" t="s">
        <v>13</v>
      </c>
      <c r="D19" s="19">
        <f>SUM(F19)</f>
        <v>300</v>
      </c>
      <c r="E19" s="23">
        <v>0</v>
      </c>
      <c r="F19" s="20">
        <v>300</v>
      </c>
      <c r="G19" s="23">
        <v>0</v>
      </c>
      <c r="H19" s="86"/>
    </row>
    <row r="20" spans="1:8" s="16" customFormat="1" ht="99" customHeight="1" x14ac:dyDescent="0.2">
      <c r="A20" s="77"/>
      <c r="B20" s="109"/>
      <c r="C20" s="27" t="s">
        <v>14</v>
      </c>
      <c r="D20" s="30">
        <v>0</v>
      </c>
      <c r="E20" s="31">
        <v>0</v>
      </c>
      <c r="F20" s="32">
        <v>0</v>
      </c>
      <c r="G20" s="33">
        <v>0</v>
      </c>
      <c r="H20" s="87"/>
    </row>
    <row r="21" spans="1:8" s="16" customFormat="1" ht="16.5" customHeight="1" x14ac:dyDescent="0.2">
      <c r="A21" s="75"/>
      <c r="B21" s="78" t="s">
        <v>22</v>
      </c>
      <c r="C21" s="18" t="s">
        <v>11</v>
      </c>
      <c r="D21" s="19">
        <f>D8+D15+D18</f>
        <v>15147.71</v>
      </c>
      <c r="E21" s="20">
        <f>E8+E15</f>
        <v>5369.07</v>
      </c>
      <c r="F21" s="20">
        <f>F8+F15+F18</f>
        <v>4388.0200000000004</v>
      </c>
      <c r="G21" s="21">
        <f>G8+G14</f>
        <v>5390.62</v>
      </c>
      <c r="H21" s="102"/>
    </row>
    <row r="22" spans="1:8" s="16" customFormat="1" ht="16.5" customHeight="1" x14ac:dyDescent="0.2">
      <c r="A22" s="76"/>
      <c r="B22" s="79"/>
      <c r="C22" s="18" t="s">
        <v>13</v>
      </c>
      <c r="D22" s="19">
        <f>D9+D12+D16+D19</f>
        <v>11233.55</v>
      </c>
      <c r="E22" s="20">
        <f>E9</f>
        <v>2460</v>
      </c>
      <c r="F22" s="20">
        <f>F9+F19</f>
        <v>3382.93</v>
      </c>
      <c r="G22" s="34">
        <f>G9</f>
        <v>5390.62</v>
      </c>
      <c r="H22" s="102"/>
    </row>
    <row r="23" spans="1:8" s="16" customFormat="1" ht="16.5" customHeight="1" thickBot="1" x14ac:dyDescent="0.25">
      <c r="A23" s="100"/>
      <c r="B23" s="101"/>
      <c r="C23" s="35" t="s">
        <v>14</v>
      </c>
      <c r="D23" s="36">
        <f>E23+F23</f>
        <v>3914.1600000000003</v>
      </c>
      <c r="E23" s="37">
        <f>E17</f>
        <v>2909.07</v>
      </c>
      <c r="F23" s="37">
        <f>F15</f>
        <v>1005.09</v>
      </c>
      <c r="G23" s="38">
        <v>0</v>
      </c>
      <c r="H23" s="103"/>
    </row>
    <row r="24" spans="1:8" s="16" customFormat="1" ht="21.75" customHeight="1" x14ac:dyDescent="0.2">
      <c r="A24" s="39"/>
      <c r="B24" s="104" t="s">
        <v>23</v>
      </c>
      <c r="C24" s="105"/>
      <c r="D24" s="105"/>
      <c r="E24" s="105"/>
      <c r="F24" s="105"/>
      <c r="G24" s="105"/>
      <c r="H24" s="106"/>
    </row>
    <row r="25" spans="1:8" s="16" customFormat="1" ht="16.5" customHeight="1" x14ac:dyDescent="0.2">
      <c r="A25" s="75" t="s">
        <v>24</v>
      </c>
      <c r="B25" s="97" t="s">
        <v>25</v>
      </c>
      <c r="C25" s="18" t="s">
        <v>11</v>
      </c>
      <c r="D25" s="20">
        <f>D26+D27</f>
        <v>2728.3999999999996</v>
      </c>
      <c r="E25" s="20">
        <f>E26+E27</f>
        <v>2728.3999999999996</v>
      </c>
      <c r="F25" s="23">
        <v>0</v>
      </c>
      <c r="G25" s="23">
        <v>0</v>
      </c>
      <c r="H25" s="85" t="s">
        <v>12</v>
      </c>
    </row>
    <row r="26" spans="1:8" s="16" customFormat="1" ht="16.5" customHeight="1" x14ac:dyDescent="0.2">
      <c r="A26" s="76"/>
      <c r="B26" s="98"/>
      <c r="C26" s="18" t="s">
        <v>13</v>
      </c>
      <c r="D26" s="20">
        <f>E26</f>
        <v>545.67999999999995</v>
      </c>
      <c r="E26" s="20">
        <v>545.67999999999995</v>
      </c>
      <c r="F26" s="23">
        <v>0</v>
      </c>
      <c r="G26" s="23">
        <v>0</v>
      </c>
      <c r="H26" s="86"/>
    </row>
    <row r="27" spans="1:8" s="16" customFormat="1" ht="23.25" customHeight="1" x14ac:dyDescent="0.2">
      <c r="A27" s="77"/>
      <c r="B27" s="99"/>
      <c r="C27" s="18" t="s">
        <v>14</v>
      </c>
      <c r="D27" s="20">
        <f>E27</f>
        <v>2182.7199999999998</v>
      </c>
      <c r="E27" s="20">
        <v>2182.7199999999998</v>
      </c>
      <c r="F27" s="23">
        <v>0</v>
      </c>
      <c r="G27" s="23">
        <v>0</v>
      </c>
      <c r="H27" s="87"/>
    </row>
    <row r="28" spans="1:8" s="16" customFormat="1" ht="16.5" customHeight="1" x14ac:dyDescent="0.2">
      <c r="A28" s="75" t="s">
        <v>26</v>
      </c>
      <c r="B28" s="97" t="s">
        <v>27</v>
      </c>
      <c r="C28" s="18" t="s">
        <v>11</v>
      </c>
      <c r="D28" s="20">
        <f>D29+D30</f>
        <v>3907.59</v>
      </c>
      <c r="E28" s="20">
        <f>E29+E30</f>
        <v>3907.59</v>
      </c>
      <c r="F28" s="23">
        <v>0</v>
      </c>
      <c r="G28" s="23">
        <v>0</v>
      </c>
      <c r="H28" s="85" t="s">
        <v>12</v>
      </c>
    </row>
    <row r="29" spans="1:8" s="16" customFormat="1" ht="16.5" customHeight="1" x14ac:dyDescent="0.2">
      <c r="A29" s="76"/>
      <c r="B29" s="98"/>
      <c r="C29" s="18" t="s">
        <v>13</v>
      </c>
      <c r="D29" s="20">
        <f>E29</f>
        <v>781.52</v>
      </c>
      <c r="E29" s="20">
        <v>781.52</v>
      </c>
      <c r="F29" s="23">
        <v>0</v>
      </c>
      <c r="G29" s="23">
        <v>0</v>
      </c>
      <c r="H29" s="86"/>
    </row>
    <row r="30" spans="1:8" s="16" customFormat="1" ht="16.5" customHeight="1" x14ac:dyDescent="0.2">
      <c r="A30" s="77"/>
      <c r="B30" s="99"/>
      <c r="C30" s="18" t="s">
        <v>14</v>
      </c>
      <c r="D30" s="20">
        <f>E30</f>
        <v>3126.07</v>
      </c>
      <c r="E30" s="20">
        <v>3126.07</v>
      </c>
      <c r="F30" s="23">
        <v>0</v>
      </c>
      <c r="G30" s="23">
        <v>0</v>
      </c>
      <c r="H30" s="87"/>
    </row>
    <row r="31" spans="1:8" s="16" customFormat="1" ht="16.5" customHeight="1" x14ac:dyDescent="0.2">
      <c r="A31" s="75" t="s">
        <v>28</v>
      </c>
      <c r="B31" s="97" t="s">
        <v>29</v>
      </c>
      <c r="C31" s="18" t="s">
        <v>11</v>
      </c>
      <c r="D31" s="20">
        <f>D32+D33</f>
        <v>3040.4500000000003</v>
      </c>
      <c r="E31" s="20">
        <f>E32+E33</f>
        <v>3040.4500000000003</v>
      </c>
      <c r="F31" s="23">
        <v>0</v>
      </c>
      <c r="G31" s="23">
        <v>0</v>
      </c>
      <c r="H31" s="85" t="s">
        <v>12</v>
      </c>
    </row>
    <row r="32" spans="1:8" s="16" customFormat="1" ht="16.5" customHeight="1" x14ac:dyDescent="0.2">
      <c r="A32" s="76"/>
      <c r="B32" s="98"/>
      <c r="C32" s="18" t="s">
        <v>13</v>
      </c>
      <c r="D32" s="20">
        <f>E32</f>
        <v>608.09</v>
      </c>
      <c r="E32" s="20">
        <v>608.09</v>
      </c>
      <c r="F32" s="23">
        <v>0</v>
      </c>
      <c r="G32" s="23">
        <v>0</v>
      </c>
      <c r="H32" s="86"/>
    </row>
    <row r="33" spans="1:8" s="16" customFormat="1" ht="16.5" customHeight="1" x14ac:dyDescent="0.2">
      <c r="A33" s="77"/>
      <c r="B33" s="99"/>
      <c r="C33" s="18" t="s">
        <v>14</v>
      </c>
      <c r="D33" s="20">
        <f>E33</f>
        <v>2432.36</v>
      </c>
      <c r="E33" s="20">
        <v>2432.36</v>
      </c>
      <c r="F33" s="23">
        <v>0</v>
      </c>
      <c r="G33" s="23">
        <v>0</v>
      </c>
      <c r="H33" s="87"/>
    </row>
    <row r="34" spans="1:8" s="16" customFormat="1" ht="16.5" customHeight="1" x14ac:dyDescent="0.2">
      <c r="A34" s="75" t="s">
        <v>30</v>
      </c>
      <c r="B34" s="97" t="s">
        <v>31</v>
      </c>
      <c r="C34" s="18" t="s">
        <v>11</v>
      </c>
      <c r="D34" s="20">
        <f>F34</f>
        <v>2954.05</v>
      </c>
      <c r="E34" s="23">
        <v>0</v>
      </c>
      <c r="F34" s="20">
        <v>2954.05</v>
      </c>
      <c r="G34" s="23">
        <v>0</v>
      </c>
      <c r="H34" s="85" t="s">
        <v>12</v>
      </c>
    </row>
    <row r="35" spans="1:8" s="16" customFormat="1" ht="16.5" customHeight="1" x14ac:dyDescent="0.2">
      <c r="A35" s="76"/>
      <c r="B35" s="98"/>
      <c r="C35" s="18" t="s">
        <v>13</v>
      </c>
      <c r="D35" s="20">
        <f t="shared" ref="D35:D39" si="0">F35</f>
        <v>132.16</v>
      </c>
      <c r="E35" s="23">
        <v>0</v>
      </c>
      <c r="F35" s="20">
        <v>132.16</v>
      </c>
      <c r="G35" s="23">
        <v>0</v>
      </c>
      <c r="H35" s="86"/>
    </row>
    <row r="36" spans="1:8" s="16" customFormat="1" ht="16.5" customHeight="1" x14ac:dyDescent="0.2">
      <c r="A36" s="76"/>
      <c r="B36" s="98"/>
      <c r="C36" s="18" t="s">
        <v>32</v>
      </c>
      <c r="D36" s="20">
        <f>F36</f>
        <v>2821.89</v>
      </c>
      <c r="E36" s="23">
        <v>0</v>
      </c>
      <c r="F36" s="20">
        <v>2821.89</v>
      </c>
      <c r="G36" s="23"/>
      <c r="H36" s="86"/>
    </row>
    <row r="37" spans="1:8" s="16" customFormat="1" ht="16.5" customHeight="1" x14ac:dyDescent="0.2">
      <c r="A37" s="75" t="s">
        <v>33</v>
      </c>
      <c r="B37" s="97" t="s">
        <v>27</v>
      </c>
      <c r="C37" s="18" t="s">
        <v>11</v>
      </c>
      <c r="D37" s="20">
        <f t="shared" si="0"/>
        <v>3270.49</v>
      </c>
      <c r="E37" s="23">
        <v>0</v>
      </c>
      <c r="F37" s="20">
        <v>3270.49</v>
      </c>
      <c r="G37" s="23">
        <v>0</v>
      </c>
      <c r="H37" s="85" t="s">
        <v>12</v>
      </c>
    </row>
    <row r="38" spans="1:8" s="16" customFormat="1" ht="16.5" customHeight="1" x14ac:dyDescent="0.2">
      <c r="A38" s="76"/>
      <c r="B38" s="98"/>
      <c r="C38" s="18" t="s">
        <v>13</v>
      </c>
      <c r="D38" s="20">
        <f t="shared" si="0"/>
        <v>370.49</v>
      </c>
      <c r="E38" s="23">
        <v>0</v>
      </c>
      <c r="F38" s="20">
        <v>370.49</v>
      </c>
      <c r="G38" s="23">
        <v>0</v>
      </c>
      <c r="H38" s="86"/>
    </row>
    <row r="39" spans="1:8" s="16" customFormat="1" ht="16.5" customHeight="1" x14ac:dyDescent="0.2">
      <c r="A39" s="77"/>
      <c r="B39" s="99"/>
      <c r="C39" s="18" t="s">
        <v>32</v>
      </c>
      <c r="D39" s="20">
        <f t="shared" si="0"/>
        <v>2900</v>
      </c>
      <c r="E39" s="23">
        <v>0</v>
      </c>
      <c r="F39" s="20">
        <v>2900</v>
      </c>
      <c r="G39" s="23">
        <v>0</v>
      </c>
      <c r="H39" s="87"/>
    </row>
    <row r="40" spans="1:8" s="16" customFormat="1" ht="16.5" customHeight="1" x14ac:dyDescent="0.2">
      <c r="A40" s="40" t="s">
        <v>34</v>
      </c>
      <c r="B40" s="97" t="s">
        <v>35</v>
      </c>
      <c r="C40" s="18" t="s">
        <v>11</v>
      </c>
      <c r="D40" s="20">
        <f>G40</f>
        <v>4872.46</v>
      </c>
      <c r="E40" s="23">
        <v>0</v>
      </c>
      <c r="F40" s="23">
        <v>0</v>
      </c>
      <c r="G40" s="20">
        <f>G41+G42</f>
        <v>4872.46</v>
      </c>
      <c r="H40" s="85" t="s">
        <v>12</v>
      </c>
    </row>
    <row r="41" spans="1:8" s="16" customFormat="1" ht="16.5" customHeight="1" x14ac:dyDescent="0.2">
      <c r="A41" s="25"/>
      <c r="B41" s="98"/>
      <c r="C41" s="18" t="s">
        <v>13</v>
      </c>
      <c r="D41" s="20">
        <f>G41</f>
        <v>49.49</v>
      </c>
      <c r="E41" s="23">
        <v>0</v>
      </c>
      <c r="F41" s="23">
        <v>0</v>
      </c>
      <c r="G41" s="20">
        <v>49.49</v>
      </c>
      <c r="H41" s="86"/>
    </row>
    <row r="42" spans="1:8" s="16" customFormat="1" ht="16.5" customHeight="1" x14ac:dyDescent="0.2">
      <c r="A42" s="41"/>
      <c r="B42" s="99"/>
      <c r="C42" s="18" t="s">
        <v>32</v>
      </c>
      <c r="D42" s="20">
        <f>G42</f>
        <v>4822.97</v>
      </c>
      <c r="E42" s="23">
        <v>0</v>
      </c>
      <c r="F42" s="23">
        <v>0</v>
      </c>
      <c r="G42" s="20">
        <v>4822.97</v>
      </c>
      <c r="H42" s="87"/>
    </row>
    <row r="43" spans="1:8" s="16" customFormat="1" ht="16.5" customHeight="1" x14ac:dyDescent="0.2">
      <c r="A43" s="25" t="s">
        <v>36</v>
      </c>
      <c r="B43" s="97" t="s">
        <v>37</v>
      </c>
      <c r="C43" s="18" t="s">
        <v>11</v>
      </c>
      <c r="D43" s="42">
        <f>D45+D44</f>
        <v>1156.29</v>
      </c>
      <c r="E43" s="43">
        <v>0</v>
      </c>
      <c r="F43" s="23">
        <v>0</v>
      </c>
      <c r="G43" s="44">
        <f>G45+G44</f>
        <v>1156.29</v>
      </c>
      <c r="H43" s="85" t="s">
        <v>12</v>
      </c>
    </row>
    <row r="44" spans="1:8" s="16" customFormat="1" ht="16.5" customHeight="1" x14ac:dyDescent="0.2">
      <c r="A44" s="25"/>
      <c r="B44" s="98"/>
      <c r="C44" s="18" t="s">
        <v>13</v>
      </c>
      <c r="D44" s="42">
        <f>G44</f>
        <v>11.56</v>
      </c>
      <c r="E44" s="43">
        <v>0</v>
      </c>
      <c r="F44" s="23">
        <v>0</v>
      </c>
      <c r="G44" s="44">
        <v>11.56</v>
      </c>
      <c r="H44" s="86"/>
    </row>
    <row r="45" spans="1:8" s="16" customFormat="1" ht="16.5" customHeight="1" x14ac:dyDescent="0.2">
      <c r="A45" s="25"/>
      <c r="B45" s="99"/>
      <c r="C45" s="18" t="s">
        <v>32</v>
      </c>
      <c r="D45" s="42">
        <f>G45</f>
        <v>1144.73</v>
      </c>
      <c r="E45" s="43">
        <v>0</v>
      </c>
      <c r="F45" s="23">
        <v>0</v>
      </c>
      <c r="G45" s="44">
        <v>1144.73</v>
      </c>
      <c r="H45" s="87"/>
    </row>
    <row r="46" spans="1:8" s="16" customFormat="1" ht="16.5" customHeight="1" x14ac:dyDescent="0.2">
      <c r="A46" s="40" t="s">
        <v>38</v>
      </c>
      <c r="B46" s="97" t="s">
        <v>39</v>
      </c>
      <c r="C46" s="18" t="s">
        <v>11</v>
      </c>
      <c r="D46" s="42">
        <f>G46</f>
        <v>4118.09</v>
      </c>
      <c r="E46" s="43">
        <v>0</v>
      </c>
      <c r="F46" s="23">
        <v>0</v>
      </c>
      <c r="G46" s="44">
        <f>G47+G48</f>
        <v>4118.09</v>
      </c>
      <c r="H46" s="85" t="s">
        <v>12</v>
      </c>
    </row>
    <row r="47" spans="1:8" s="16" customFormat="1" ht="16.5" customHeight="1" x14ac:dyDescent="0.2">
      <c r="A47" s="25"/>
      <c r="B47" s="98"/>
      <c r="C47" s="18" t="s">
        <v>13</v>
      </c>
      <c r="D47" s="42">
        <f>G47</f>
        <v>41.18</v>
      </c>
      <c r="E47" s="43">
        <v>0</v>
      </c>
      <c r="F47" s="23">
        <v>0</v>
      </c>
      <c r="G47" s="44">
        <v>41.18</v>
      </c>
      <c r="H47" s="86"/>
    </row>
    <row r="48" spans="1:8" s="16" customFormat="1" ht="16.5" customHeight="1" x14ac:dyDescent="0.2">
      <c r="A48" s="41"/>
      <c r="B48" s="99"/>
      <c r="C48" s="18" t="s">
        <v>32</v>
      </c>
      <c r="D48" s="42">
        <f>G48</f>
        <v>4076.91</v>
      </c>
      <c r="E48" s="43">
        <v>0</v>
      </c>
      <c r="F48" s="23">
        <v>0</v>
      </c>
      <c r="G48" s="44">
        <v>4076.91</v>
      </c>
      <c r="H48" s="87"/>
    </row>
    <row r="49" spans="1:8" s="16" customFormat="1" ht="16.5" customHeight="1" x14ac:dyDescent="0.2">
      <c r="A49" s="25" t="s">
        <v>40</v>
      </c>
      <c r="B49" s="88" t="s">
        <v>41</v>
      </c>
      <c r="C49" s="18" t="s">
        <v>11</v>
      </c>
      <c r="D49" s="42">
        <f>D50+D51</f>
        <v>4261.8099999999995</v>
      </c>
      <c r="E49" s="43">
        <v>0</v>
      </c>
      <c r="F49" s="23">
        <v>0</v>
      </c>
      <c r="G49" s="42">
        <f>G50+G51</f>
        <v>4261.8099999999995</v>
      </c>
      <c r="H49" s="85" t="s">
        <v>12</v>
      </c>
    </row>
    <row r="50" spans="1:8" s="16" customFormat="1" ht="16.5" customHeight="1" x14ac:dyDescent="0.2">
      <c r="A50" s="25"/>
      <c r="B50" s="89"/>
      <c r="C50" s="18" t="s">
        <v>13</v>
      </c>
      <c r="D50" s="42">
        <v>42.62</v>
      </c>
      <c r="E50" s="43">
        <v>0</v>
      </c>
      <c r="F50" s="23">
        <v>0</v>
      </c>
      <c r="G50" s="42">
        <v>42.62</v>
      </c>
      <c r="H50" s="86"/>
    </row>
    <row r="51" spans="1:8" s="16" customFormat="1" ht="30.75" customHeight="1" x14ac:dyDescent="0.2">
      <c r="A51" s="25"/>
      <c r="B51" s="90"/>
      <c r="C51" s="18" t="s">
        <v>14</v>
      </c>
      <c r="D51" s="42">
        <v>4219.1899999999996</v>
      </c>
      <c r="E51" s="43">
        <v>0</v>
      </c>
      <c r="F51" s="23">
        <v>0</v>
      </c>
      <c r="G51" s="42">
        <v>4219.1899999999996</v>
      </c>
      <c r="H51" s="87"/>
    </row>
    <row r="52" spans="1:8" s="16" customFormat="1" ht="16.5" customHeight="1" x14ac:dyDescent="0.2">
      <c r="A52" s="75" t="s">
        <v>42</v>
      </c>
      <c r="B52" s="94" t="s">
        <v>43</v>
      </c>
      <c r="C52" s="18" t="s">
        <v>11</v>
      </c>
      <c r="D52" s="42">
        <f>D53+D54</f>
        <v>788.19</v>
      </c>
      <c r="E52" s="43">
        <v>0</v>
      </c>
      <c r="F52" s="23">
        <v>0</v>
      </c>
      <c r="G52" s="42">
        <f>G53+G54</f>
        <v>788.19</v>
      </c>
      <c r="H52" s="85" t="s">
        <v>12</v>
      </c>
    </row>
    <row r="53" spans="1:8" s="16" customFormat="1" ht="16.5" customHeight="1" x14ac:dyDescent="0.2">
      <c r="A53" s="76"/>
      <c r="B53" s="95"/>
      <c r="C53" s="18" t="s">
        <v>13</v>
      </c>
      <c r="D53" s="42">
        <f>G53</f>
        <v>310.89</v>
      </c>
      <c r="E53" s="43">
        <v>0</v>
      </c>
      <c r="F53" s="23">
        <v>0</v>
      </c>
      <c r="G53" s="42">
        <v>310.89</v>
      </c>
      <c r="H53" s="86"/>
    </row>
    <row r="54" spans="1:8" s="45" customFormat="1" ht="16.5" customHeight="1" x14ac:dyDescent="0.2">
      <c r="A54" s="77"/>
      <c r="B54" s="96"/>
      <c r="C54" s="18" t="s">
        <v>14</v>
      </c>
      <c r="D54" s="42">
        <f>G54</f>
        <v>477.3</v>
      </c>
      <c r="E54" s="43">
        <v>0</v>
      </c>
      <c r="F54" s="23">
        <v>0</v>
      </c>
      <c r="G54" s="42">
        <v>477.3</v>
      </c>
      <c r="H54" s="87"/>
    </row>
    <row r="55" spans="1:8" s="45" customFormat="1" ht="16.5" customHeight="1" x14ac:dyDescent="0.25">
      <c r="A55" s="75" t="s">
        <v>44</v>
      </c>
      <c r="B55" s="88" t="s">
        <v>45</v>
      </c>
      <c r="C55" s="18" t="s">
        <v>11</v>
      </c>
      <c r="D55" s="46">
        <f>D56+D57</f>
        <v>1852.5</v>
      </c>
      <c r="E55" s="43">
        <v>0</v>
      </c>
      <c r="F55" s="23">
        <v>0</v>
      </c>
      <c r="G55" s="46">
        <f>G56+G57</f>
        <v>1852.5</v>
      </c>
      <c r="H55" s="85" t="s">
        <v>12</v>
      </c>
    </row>
    <row r="56" spans="1:8" s="45" customFormat="1" ht="22.5" customHeight="1" x14ac:dyDescent="0.2">
      <c r="A56" s="76"/>
      <c r="B56" s="89"/>
      <c r="C56" s="18" t="s">
        <v>13</v>
      </c>
      <c r="D56" s="42">
        <v>370.5</v>
      </c>
      <c r="E56" s="43">
        <v>0</v>
      </c>
      <c r="F56" s="23">
        <v>0</v>
      </c>
      <c r="G56" s="42">
        <v>370.5</v>
      </c>
      <c r="H56" s="86"/>
    </row>
    <row r="57" spans="1:8" s="16" customFormat="1" ht="16.5" customHeight="1" x14ac:dyDescent="0.2">
      <c r="A57" s="77"/>
      <c r="B57" s="90"/>
      <c r="C57" s="18" t="s">
        <v>14</v>
      </c>
      <c r="D57" s="42">
        <v>1482</v>
      </c>
      <c r="E57" s="43">
        <v>0</v>
      </c>
      <c r="F57" s="23">
        <v>0</v>
      </c>
      <c r="G57" s="42">
        <v>1482</v>
      </c>
      <c r="H57" s="87"/>
    </row>
    <row r="58" spans="1:8" s="16" customFormat="1" ht="16.5" customHeight="1" x14ac:dyDescent="0.2">
      <c r="A58" s="75" t="s">
        <v>46</v>
      </c>
      <c r="B58" s="91" t="s">
        <v>47</v>
      </c>
      <c r="C58" s="18" t="s">
        <v>11</v>
      </c>
      <c r="D58" s="42">
        <f>D60+D59</f>
        <v>2722.3</v>
      </c>
      <c r="E58" s="43">
        <v>0</v>
      </c>
      <c r="F58" s="23">
        <v>0</v>
      </c>
      <c r="G58" s="42">
        <f>G60+G59</f>
        <v>2722.3</v>
      </c>
      <c r="H58" s="85" t="s">
        <v>12</v>
      </c>
    </row>
    <row r="59" spans="1:8" s="16" customFormat="1" ht="16.5" customHeight="1" x14ac:dyDescent="0.2">
      <c r="A59" s="76"/>
      <c r="B59" s="92"/>
      <c r="C59" s="18" t="s">
        <v>13</v>
      </c>
      <c r="D59" s="42">
        <v>544.86</v>
      </c>
      <c r="E59" s="43">
        <v>0</v>
      </c>
      <c r="F59" s="23">
        <v>0</v>
      </c>
      <c r="G59" s="42">
        <v>544.86</v>
      </c>
      <c r="H59" s="86"/>
    </row>
    <row r="60" spans="1:8" s="16" customFormat="1" ht="16.5" customHeight="1" x14ac:dyDescent="0.2">
      <c r="A60" s="77"/>
      <c r="B60" s="93"/>
      <c r="C60" s="18" t="s">
        <v>32</v>
      </c>
      <c r="D60" s="42">
        <v>2177.44</v>
      </c>
      <c r="E60" s="43">
        <v>0</v>
      </c>
      <c r="F60" s="23">
        <v>0</v>
      </c>
      <c r="G60" s="42">
        <v>2177.44</v>
      </c>
      <c r="H60" s="87"/>
    </row>
    <row r="61" spans="1:8" s="16" customFormat="1" ht="15" customHeight="1" x14ac:dyDescent="0.2">
      <c r="A61" s="75" t="s">
        <v>48</v>
      </c>
      <c r="B61" s="88" t="s">
        <v>49</v>
      </c>
      <c r="C61" s="18" t="s">
        <v>11</v>
      </c>
      <c r="D61" s="42">
        <f>D63+D62</f>
        <v>1255.6999999999998</v>
      </c>
      <c r="E61" s="43">
        <v>0</v>
      </c>
      <c r="F61" s="23">
        <v>0</v>
      </c>
      <c r="G61" s="42">
        <f>G63+G62</f>
        <v>1255.6999999999998</v>
      </c>
      <c r="H61" s="85" t="s">
        <v>12</v>
      </c>
    </row>
    <row r="62" spans="1:8" s="16" customFormat="1" ht="16.5" customHeight="1" x14ac:dyDescent="0.2">
      <c r="A62" s="76"/>
      <c r="B62" s="89"/>
      <c r="C62" s="18" t="s">
        <v>13</v>
      </c>
      <c r="D62" s="42">
        <v>251.14</v>
      </c>
      <c r="E62" s="43">
        <v>0</v>
      </c>
      <c r="F62" s="23">
        <v>0</v>
      </c>
      <c r="G62" s="42">
        <v>251.14</v>
      </c>
      <c r="H62" s="86"/>
    </row>
    <row r="63" spans="1:8" s="16" customFormat="1" ht="16.5" customHeight="1" x14ac:dyDescent="0.2">
      <c r="A63" s="77"/>
      <c r="B63" s="90"/>
      <c r="C63" s="18" t="s">
        <v>14</v>
      </c>
      <c r="D63" s="42">
        <v>1004.56</v>
      </c>
      <c r="E63" s="43">
        <v>0</v>
      </c>
      <c r="F63" s="23">
        <v>0</v>
      </c>
      <c r="G63" s="42">
        <v>1004.56</v>
      </c>
      <c r="H63" s="87"/>
    </row>
    <row r="64" spans="1:8" s="16" customFormat="1" ht="16.5" customHeight="1" x14ac:dyDescent="0.2">
      <c r="A64" s="75" t="s">
        <v>50</v>
      </c>
      <c r="B64" s="88" t="s">
        <v>51</v>
      </c>
      <c r="C64" s="18" t="s">
        <v>11</v>
      </c>
      <c r="D64" s="42">
        <f>D66+D65</f>
        <v>420</v>
      </c>
      <c r="E64" s="43">
        <v>0</v>
      </c>
      <c r="F64" s="23">
        <v>0</v>
      </c>
      <c r="G64" s="42">
        <f>G66+G65</f>
        <v>420</v>
      </c>
      <c r="H64" s="85" t="s">
        <v>12</v>
      </c>
    </row>
    <row r="65" spans="1:8" s="16" customFormat="1" ht="16.5" customHeight="1" x14ac:dyDescent="0.2">
      <c r="A65" s="76"/>
      <c r="B65" s="89"/>
      <c r="C65" s="18" t="s">
        <v>13</v>
      </c>
      <c r="D65" s="42">
        <v>84</v>
      </c>
      <c r="E65" s="43">
        <v>0</v>
      </c>
      <c r="F65" s="23">
        <v>0</v>
      </c>
      <c r="G65" s="42">
        <v>84</v>
      </c>
      <c r="H65" s="86"/>
    </row>
    <row r="66" spans="1:8" s="16" customFormat="1" ht="16.5" customHeight="1" x14ac:dyDescent="0.2">
      <c r="A66" s="77"/>
      <c r="B66" s="90"/>
      <c r="C66" s="18" t="s">
        <v>14</v>
      </c>
      <c r="D66" s="42">
        <v>336</v>
      </c>
      <c r="E66" s="43">
        <v>0</v>
      </c>
      <c r="F66" s="23">
        <v>0</v>
      </c>
      <c r="G66" s="42">
        <v>336</v>
      </c>
      <c r="H66" s="87"/>
    </row>
    <row r="67" spans="1:8" s="16" customFormat="1" ht="16.5" customHeight="1" x14ac:dyDescent="0.2">
      <c r="A67" s="75" t="s">
        <v>52</v>
      </c>
      <c r="B67" s="84" t="s">
        <v>53</v>
      </c>
      <c r="C67" s="18" t="s">
        <v>11</v>
      </c>
      <c r="D67" s="20">
        <f>D69+D68</f>
        <v>6272.4699999999993</v>
      </c>
      <c r="E67" s="23">
        <f t="shared" ref="E67:E69" si="1">E46+E43+E40</f>
        <v>0</v>
      </c>
      <c r="F67" s="23">
        <v>0</v>
      </c>
      <c r="G67" s="20">
        <f>G69+G68</f>
        <v>6272.4699999999993</v>
      </c>
      <c r="H67" s="85" t="s">
        <v>12</v>
      </c>
    </row>
    <row r="68" spans="1:8" s="16" customFormat="1" ht="16.5" customHeight="1" x14ac:dyDescent="0.2">
      <c r="A68" s="76"/>
      <c r="B68" s="79"/>
      <c r="C68" s="18" t="s">
        <v>13</v>
      </c>
      <c r="D68" s="20">
        <f>G68</f>
        <v>31.36</v>
      </c>
      <c r="E68" s="23">
        <f t="shared" si="1"/>
        <v>0</v>
      </c>
      <c r="F68" s="23">
        <v>0</v>
      </c>
      <c r="G68" s="47">
        <v>31.36</v>
      </c>
      <c r="H68" s="86"/>
    </row>
    <row r="69" spans="1:8" s="16" customFormat="1" ht="91.5" customHeight="1" x14ac:dyDescent="0.2">
      <c r="A69" s="77"/>
      <c r="B69" s="80"/>
      <c r="C69" s="27" t="s">
        <v>14</v>
      </c>
      <c r="D69" s="48">
        <f>G69</f>
        <v>6241.11</v>
      </c>
      <c r="E69" s="31">
        <f t="shared" si="1"/>
        <v>0</v>
      </c>
      <c r="F69" s="31">
        <v>0</v>
      </c>
      <c r="G69" s="49">
        <v>6241.11</v>
      </c>
      <c r="H69" s="87"/>
    </row>
    <row r="70" spans="1:8" s="16" customFormat="1" ht="15.75" customHeight="1" x14ac:dyDescent="0.2">
      <c r="A70" s="75" t="s">
        <v>54</v>
      </c>
      <c r="B70" s="84" t="s">
        <v>55</v>
      </c>
      <c r="C70" s="18" t="s">
        <v>11</v>
      </c>
      <c r="D70" s="20">
        <v>6696.01</v>
      </c>
      <c r="E70" s="23">
        <f>E49+E46+E43</f>
        <v>0</v>
      </c>
      <c r="F70" s="23">
        <v>0</v>
      </c>
      <c r="G70" s="20">
        <v>6696.01</v>
      </c>
      <c r="H70" s="85" t="s">
        <v>12</v>
      </c>
    </row>
    <row r="71" spans="1:8" s="16" customFormat="1" ht="15.75" customHeight="1" x14ac:dyDescent="0.2">
      <c r="A71" s="76"/>
      <c r="B71" s="79"/>
      <c r="C71" s="18" t="s">
        <v>13</v>
      </c>
      <c r="D71" s="20">
        <v>66.959999999999994</v>
      </c>
      <c r="E71" s="23">
        <f>E50+E47+E44</f>
        <v>0</v>
      </c>
      <c r="F71" s="23">
        <v>0</v>
      </c>
      <c r="G71" s="20">
        <v>33.479999999999997</v>
      </c>
      <c r="H71" s="86"/>
    </row>
    <row r="72" spans="1:8" s="16" customFormat="1" ht="63" customHeight="1" x14ac:dyDescent="0.2">
      <c r="A72" s="77"/>
      <c r="B72" s="80"/>
      <c r="C72" s="27" t="s">
        <v>14</v>
      </c>
      <c r="D72" s="48">
        <v>6629.05</v>
      </c>
      <c r="E72" s="31">
        <f>E51+E48+E45</f>
        <v>0</v>
      </c>
      <c r="F72" s="31">
        <v>0</v>
      </c>
      <c r="G72" s="48">
        <f>G70-G71</f>
        <v>6662.5300000000007</v>
      </c>
      <c r="H72" s="87"/>
    </row>
    <row r="73" spans="1:8" s="16" customFormat="1" ht="16.5" customHeight="1" x14ac:dyDescent="0.2">
      <c r="A73" s="75"/>
      <c r="B73" s="78" t="s">
        <v>22</v>
      </c>
      <c r="C73" s="18" t="s">
        <v>11</v>
      </c>
      <c r="D73" s="20">
        <f>D25+D28+D31+D34+D37+D40+D43+D46+D49+D52+D55+D58+D61+D64+D67+D70</f>
        <v>50316.80000000001</v>
      </c>
      <c r="E73" s="20">
        <f>E25+E28+E31</f>
        <v>9676.44</v>
      </c>
      <c r="F73" s="20">
        <f>F34+F37</f>
        <v>6224.54</v>
      </c>
      <c r="G73" s="20">
        <f>G40+G43+G46+G49+G52+G55+G58+G61+G64+G67+G70</f>
        <v>34415.82</v>
      </c>
      <c r="H73" s="81"/>
    </row>
    <row r="74" spans="1:8" s="16" customFormat="1" ht="12.75" customHeight="1" x14ac:dyDescent="0.2">
      <c r="A74" s="76"/>
      <c r="B74" s="79"/>
      <c r="C74" s="18" t="s">
        <v>13</v>
      </c>
      <c r="D74" s="20">
        <f>D26+D29+D32+D35+D38+D41+D44+D47+D50+D53+D56+D59+D62+D65+D68+D71</f>
        <v>4242.4999999999982</v>
      </c>
      <c r="E74" s="20">
        <f>E26+E29+E32</f>
        <v>1935.29</v>
      </c>
      <c r="F74" s="20">
        <f>F35+F38</f>
        <v>502.65</v>
      </c>
      <c r="G74" s="20">
        <f>G41+G44+G47+G50+G53+G56+G59+G62+G65+G68+G71</f>
        <v>1771.0799999999997</v>
      </c>
      <c r="H74" s="82"/>
    </row>
    <row r="75" spans="1:8" s="16" customFormat="1" ht="16.5" customHeight="1" x14ac:dyDescent="0.2">
      <c r="A75" s="77"/>
      <c r="B75" s="80"/>
      <c r="C75" s="18" t="s">
        <v>14</v>
      </c>
      <c r="D75" s="20">
        <f>D27+D30+D33+D36+D39+D42+D45+D48+D51+D54+D57+D60+D63+D66+D69+D72</f>
        <v>46074.299999999996</v>
      </c>
      <c r="E75" s="20">
        <f>E27+E30+E33</f>
        <v>7741.15</v>
      </c>
      <c r="F75" s="20">
        <f>F36+F39</f>
        <v>5721.8899999999994</v>
      </c>
      <c r="G75" s="20">
        <f>G42+G45+G48+G51+G54+G57+G60+G63+G66+G69+G72</f>
        <v>32644.739999999998</v>
      </c>
      <c r="H75" s="83"/>
    </row>
    <row r="76" spans="1:8" s="16" customFormat="1" ht="16.5" customHeight="1" x14ac:dyDescent="0.2">
      <c r="A76" s="75"/>
      <c r="B76" s="78" t="s">
        <v>56</v>
      </c>
      <c r="C76" s="18" t="s">
        <v>11</v>
      </c>
      <c r="D76" s="20">
        <f t="shared" ref="D76:F78" si="2">D21+D73</f>
        <v>65464.510000000009</v>
      </c>
      <c r="E76" s="20">
        <f t="shared" si="2"/>
        <v>15045.51</v>
      </c>
      <c r="F76" s="20">
        <f t="shared" si="2"/>
        <v>10612.560000000001</v>
      </c>
      <c r="G76" s="47">
        <f>G77+G78</f>
        <v>39806.439999999995</v>
      </c>
      <c r="H76" s="81"/>
    </row>
    <row r="77" spans="1:8" s="16" customFormat="1" ht="16.5" customHeight="1" x14ac:dyDescent="0.2">
      <c r="A77" s="76"/>
      <c r="B77" s="79"/>
      <c r="C77" s="18" t="s">
        <v>13</v>
      </c>
      <c r="D77" s="20">
        <f t="shared" si="2"/>
        <v>15476.049999999997</v>
      </c>
      <c r="E77" s="20">
        <f t="shared" si="2"/>
        <v>4395.29</v>
      </c>
      <c r="F77" s="20">
        <f t="shared" si="2"/>
        <v>3885.58</v>
      </c>
      <c r="G77" s="47">
        <f>G74+G21</f>
        <v>7161.7</v>
      </c>
      <c r="H77" s="82"/>
    </row>
    <row r="78" spans="1:8" s="16" customFormat="1" ht="16.5" customHeight="1" x14ac:dyDescent="0.2">
      <c r="A78" s="77"/>
      <c r="B78" s="80"/>
      <c r="C78" s="18" t="s">
        <v>14</v>
      </c>
      <c r="D78" s="20">
        <f t="shared" si="2"/>
        <v>49988.46</v>
      </c>
      <c r="E78" s="20">
        <f t="shared" si="2"/>
        <v>10650.22</v>
      </c>
      <c r="F78" s="20">
        <f t="shared" si="2"/>
        <v>6726.98</v>
      </c>
      <c r="G78" s="20">
        <f>G42+G45+G48+G51+G54+G57+G60+G63+G66+G69+G72</f>
        <v>32644.739999999998</v>
      </c>
      <c r="H78" s="83"/>
    </row>
    <row r="79" spans="1:8" s="54" customFormat="1" ht="16.5" customHeight="1" x14ac:dyDescent="0.2">
      <c r="A79" s="50"/>
      <c r="B79" s="51"/>
      <c r="C79" s="52"/>
      <c r="D79" s="52"/>
      <c r="E79" s="53"/>
    </row>
    <row r="80" spans="1:8" s="54" customFormat="1" ht="16.5" customHeight="1" x14ac:dyDescent="0.2">
      <c r="A80" s="50"/>
      <c r="B80" s="51"/>
      <c r="C80" s="52"/>
      <c r="D80" s="52"/>
      <c r="E80" s="53"/>
    </row>
    <row r="81" spans="1:8" s="54" customFormat="1" ht="16.5" customHeight="1" x14ac:dyDescent="0.2">
      <c r="A81" s="50"/>
      <c r="B81" s="51"/>
      <c r="C81" s="52"/>
      <c r="D81" s="52"/>
      <c r="E81" s="53"/>
    </row>
    <row r="82" spans="1:8" s="54" customFormat="1" ht="16.5" customHeight="1" x14ac:dyDescent="0.2">
      <c r="A82" s="50"/>
      <c r="B82" s="51"/>
      <c r="C82" s="52"/>
      <c r="D82" s="52"/>
      <c r="E82" s="53"/>
    </row>
    <row r="83" spans="1:8" s="54" customFormat="1" ht="16.5" customHeight="1" x14ac:dyDescent="0.2">
      <c r="A83" s="50"/>
      <c r="B83" s="51"/>
      <c r="C83" s="52"/>
      <c r="D83" s="52"/>
      <c r="E83" s="55"/>
      <c r="F83" s="52"/>
      <c r="G83" s="53"/>
    </row>
    <row r="84" spans="1:8" s="54" customFormat="1" ht="21.75" customHeight="1" x14ac:dyDescent="0.2">
      <c r="A84" s="50"/>
      <c r="B84" s="51"/>
      <c r="C84" s="52"/>
      <c r="D84" s="52"/>
      <c r="E84" s="53"/>
      <c r="F84" s="52"/>
      <c r="G84" s="53"/>
    </row>
    <row r="85" spans="1:8" s="54" customFormat="1" ht="16.5" customHeight="1" x14ac:dyDescent="0.2">
      <c r="A85" s="50"/>
      <c r="B85" s="51"/>
      <c r="C85" s="52"/>
      <c r="D85" s="52"/>
      <c r="E85" s="53"/>
    </row>
    <row r="86" spans="1:8" s="54" customFormat="1" ht="16.5" customHeight="1" x14ac:dyDescent="0.2">
      <c r="A86" s="50"/>
      <c r="B86" s="51"/>
      <c r="C86" s="52"/>
      <c r="D86" s="52"/>
      <c r="E86" s="53"/>
    </row>
    <row r="87" spans="1:8" s="56" customFormat="1" ht="16.5" customHeight="1" x14ac:dyDescent="0.2">
      <c r="A87" s="50"/>
      <c r="B87" s="51"/>
      <c r="C87" s="52"/>
      <c r="D87" s="52"/>
      <c r="E87" s="53"/>
      <c r="F87" s="54"/>
      <c r="G87" s="54"/>
      <c r="H87" s="54"/>
    </row>
    <row r="88" spans="1:8" s="56" customFormat="1" ht="16.5" customHeight="1" x14ac:dyDescent="0.2">
      <c r="A88" s="50"/>
      <c r="B88" s="57"/>
      <c r="C88" s="52"/>
      <c r="D88" s="52"/>
      <c r="E88" s="53"/>
      <c r="F88" s="54"/>
      <c r="G88" s="54"/>
      <c r="H88" s="54"/>
    </row>
    <row r="89" spans="1:8" s="54" customFormat="1" ht="16.5" customHeight="1" x14ac:dyDescent="0.2">
      <c r="A89" s="50"/>
      <c r="C89" s="52"/>
      <c r="D89" s="52"/>
      <c r="E89" s="53"/>
    </row>
    <row r="90" spans="1:8" s="54" customFormat="1" ht="16.5" customHeight="1" x14ac:dyDescent="0.2">
      <c r="A90" s="50"/>
      <c r="C90" s="58"/>
      <c r="D90" s="58"/>
      <c r="E90" s="53"/>
    </row>
    <row r="91" spans="1:8" s="54" customFormat="1" ht="16.5" customHeight="1" x14ac:dyDescent="0.2">
      <c r="A91" s="50"/>
      <c r="C91" s="58"/>
      <c r="D91" s="58"/>
      <c r="E91" s="53"/>
    </row>
    <row r="92" spans="1:8" s="54" customFormat="1" ht="16.5" customHeight="1" x14ac:dyDescent="0.2">
      <c r="A92" s="50"/>
      <c r="B92" s="59"/>
      <c r="C92" s="60"/>
      <c r="D92" s="60"/>
      <c r="E92" s="61"/>
      <c r="F92" s="56"/>
      <c r="G92" s="56"/>
      <c r="H92" s="56"/>
    </row>
    <row r="93" spans="1:8" s="54" customFormat="1" ht="16.5" customHeight="1" x14ac:dyDescent="0.2">
      <c r="A93" s="50"/>
      <c r="C93" s="60"/>
      <c r="D93" s="60"/>
      <c r="E93" s="53"/>
    </row>
    <row r="94" spans="1:8" s="54" customFormat="1" ht="16.5" customHeight="1" x14ac:dyDescent="0.2">
      <c r="A94" s="50"/>
      <c r="C94" s="60"/>
      <c r="D94" s="60"/>
      <c r="E94" s="53"/>
    </row>
    <row r="95" spans="1:8" s="54" customFormat="1" ht="16.5" customHeight="1" x14ac:dyDescent="0.2">
      <c r="A95" s="50"/>
      <c r="C95" s="60"/>
      <c r="D95" s="60"/>
      <c r="E95" s="53"/>
    </row>
    <row r="96" spans="1:8" s="54" customFormat="1" ht="16.5" customHeight="1" x14ac:dyDescent="0.2">
      <c r="A96" s="50"/>
      <c r="B96" s="62"/>
      <c r="C96" s="63"/>
      <c r="D96" s="63"/>
      <c r="E96" s="53"/>
    </row>
    <row r="97" spans="1:8" s="54" customFormat="1" ht="16.5" customHeight="1" x14ac:dyDescent="0.2">
      <c r="A97" s="50"/>
      <c r="B97" s="64"/>
      <c r="C97" s="65"/>
      <c r="D97" s="65"/>
      <c r="E97" s="53"/>
    </row>
    <row r="98" spans="1:8" s="54" customFormat="1" ht="16.5" customHeight="1" x14ac:dyDescent="0.2">
      <c r="A98" s="50"/>
      <c r="C98" s="58"/>
      <c r="D98" s="58"/>
      <c r="E98" s="53"/>
    </row>
    <row r="99" spans="1:8" s="54" customFormat="1" ht="16.5" customHeight="1" x14ac:dyDescent="0.2">
      <c r="A99" s="50"/>
      <c r="C99" s="63"/>
      <c r="D99" s="63"/>
      <c r="E99" s="66"/>
    </row>
    <row r="100" spans="1:8" s="54" customFormat="1" ht="16.5" customHeight="1" x14ac:dyDescent="0.2">
      <c r="A100" s="50"/>
      <c r="C100" s="65"/>
      <c r="D100" s="65"/>
      <c r="E100" s="66"/>
    </row>
    <row r="101" spans="1:8" s="54" customFormat="1" ht="16.5" customHeight="1" x14ac:dyDescent="0.2">
      <c r="A101" s="50"/>
      <c r="C101" s="58"/>
      <c r="D101" s="58"/>
      <c r="E101" s="53"/>
    </row>
    <row r="102" spans="1:8" s="54" customFormat="1" ht="16.5" customHeight="1" x14ac:dyDescent="0.2">
      <c r="A102" s="50"/>
      <c r="C102" s="58"/>
      <c r="D102" s="58"/>
      <c r="E102" s="53"/>
    </row>
    <row r="103" spans="1:8" s="54" customFormat="1" ht="16.5" customHeight="1" x14ac:dyDescent="0.2">
      <c r="A103" s="50"/>
      <c r="B103" s="64"/>
      <c r="C103" s="61"/>
      <c r="D103" s="61"/>
      <c r="E103" s="53"/>
    </row>
    <row r="104" spans="1:8" s="54" customFormat="1" ht="16.5" customHeight="1" x14ac:dyDescent="0.2">
      <c r="A104" s="50"/>
      <c r="C104" s="61"/>
      <c r="D104" s="61"/>
      <c r="E104" s="53"/>
    </row>
    <row r="105" spans="1:8" s="54" customFormat="1" ht="16.5" customHeight="1" x14ac:dyDescent="0.2">
      <c r="A105" s="50"/>
      <c r="C105" s="67"/>
      <c r="D105" s="67"/>
      <c r="E105" s="53"/>
    </row>
    <row r="106" spans="1:8" s="54" customFormat="1" ht="16.5" customHeight="1" x14ac:dyDescent="0.2">
      <c r="A106" s="50"/>
      <c r="C106" s="67"/>
      <c r="D106" s="67"/>
      <c r="E106" s="53"/>
    </row>
    <row r="107" spans="1:8" s="68" customFormat="1" ht="16.5" customHeight="1" x14ac:dyDescent="0.2">
      <c r="A107" s="50"/>
      <c r="B107" s="54"/>
      <c r="C107" s="67"/>
      <c r="D107" s="67"/>
      <c r="E107" s="53"/>
      <c r="F107" s="54"/>
      <c r="G107" s="54"/>
      <c r="H107" s="54"/>
    </row>
    <row r="108" spans="1:8" s="68" customFormat="1" ht="16.5" customHeight="1" x14ac:dyDescent="0.2">
      <c r="A108" s="50"/>
      <c r="B108" s="54"/>
      <c r="C108" s="67"/>
      <c r="D108" s="67"/>
      <c r="E108" s="53"/>
      <c r="F108" s="54"/>
      <c r="G108" s="54"/>
      <c r="H108" s="54"/>
    </row>
    <row r="109" spans="1:8" s="56" customFormat="1" ht="16.5" customHeight="1" x14ac:dyDescent="0.2">
      <c r="A109" s="50"/>
      <c r="B109" s="54"/>
      <c r="C109" s="67"/>
      <c r="D109" s="67"/>
      <c r="E109" s="53"/>
      <c r="F109" s="54"/>
      <c r="G109" s="54"/>
      <c r="H109" s="54"/>
    </row>
    <row r="110" spans="1:8" s="56" customFormat="1" ht="16.5" customHeight="1" x14ac:dyDescent="0.2">
      <c r="A110" s="50"/>
      <c r="B110" s="68"/>
      <c r="C110" s="67"/>
      <c r="D110" s="67"/>
      <c r="E110" s="66"/>
      <c r="F110" s="68"/>
      <c r="G110" s="68"/>
      <c r="H110" s="68"/>
    </row>
    <row r="111" spans="1:8" s="56" customFormat="1" ht="16.5" customHeight="1" x14ac:dyDescent="0.2">
      <c r="A111" s="50"/>
      <c r="B111" s="68"/>
      <c r="C111" s="69"/>
      <c r="D111" s="69"/>
      <c r="E111" s="66"/>
      <c r="F111" s="68"/>
      <c r="G111" s="68"/>
      <c r="H111" s="68"/>
    </row>
    <row r="112" spans="1:8" s="56" customFormat="1" ht="16.5" customHeight="1" x14ac:dyDescent="0.2">
      <c r="A112" s="50"/>
      <c r="B112" s="68"/>
      <c r="C112" s="69"/>
      <c r="D112" s="69"/>
      <c r="E112" s="61"/>
      <c r="F112" s="68"/>
      <c r="G112" s="68"/>
      <c r="H112" s="68"/>
    </row>
    <row r="113" spans="1:8" s="56" customFormat="1" ht="16.5" customHeight="1" x14ac:dyDescent="0.2">
      <c r="A113" s="50"/>
      <c r="C113" s="61"/>
      <c r="D113" s="61"/>
      <c r="E113" s="61"/>
    </row>
    <row r="114" spans="1:8" s="56" customFormat="1" ht="16.5" customHeight="1" x14ac:dyDescent="0.2">
      <c r="A114" s="50"/>
      <c r="C114" s="67"/>
      <c r="D114" s="67"/>
      <c r="E114" s="61"/>
    </row>
    <row r="115" spans="1:8" s="56" customFormat="1" ht="16.5" customHeight="1" x14ac:dyDescent="0.2">
      <c r="A115" s="50"/>
      <c r="C115" s="69"/>
      <c r="D115" s="69"/>
      <c r="E115" s="61"/>
    </row>
    <row r="116" spans="1:8" s="56" customFormat="1" ht="16.5" customHeight="1" x14ac:dyDescent="0.2">
      <c r="A116" s="50"/>
      <c r="C116" s="61"/>
      <c r="D116" s="61"/>
      <c r="E116" s="61"/>
    </row>
    <row r="117" spans="1:8" s="45" customFormat="1" ht="12.75" x14ac:dyDescent="0.2">
      <c r="B117" s="56"/>
      <c r="C117" s="61"/>
      <c r="D117" s="61"/>
      <c r="E117" s="61"/>
      <c r="F117" s="56"/>
      <c r="G117" s="56"/>
      <c r="H117" s="56"/>
    </row>
    <row r="118" spans="1:8" s="45" customFormat="1" ht="12.75" x14ac:dyDescent="0.2">
      <c r="B118" s="56"/>
      <c r="C118" s="61"/>
      <c r="D118" s="61"/>
      <c r="E118" s="61"/>
      <c r="F118" s="56"/>
      <c r="G118" s="56"/>
      <c r="H118" s="56"/>
    </row>
    <row r="119" spans="1:8" s="45" customFormat="1" ht="12.75" x14ac:dyDescent="0.2">
      <c r="B119" s="56"/>
      <c r="C119" s="70"/>
      <c r="D119" s="70"/>
      <c r="E119" s="61"/>
      <c r="F119" s="56"/>
      <c r="G119" s="56"/>
      <c r="H119" s="56"/>
    </row>
    <row r="120" spans="1:8" s="45" customFormat="1" ht="12.75" x14ac:dyDescent="0.2">
      <c r="B120" s="56"/>
      <c r="C120" s="70"/>
      <c r="D120" s="70"/>
      <c r="E120" s="61"/>
      <c r="F120" s="56"/>
      <c r="G120" s="56"/>
      <c r="H120" s="56"/>
    </row>
    <row r="121" spans="1:8" s="45" customFormat="1" ht="12.75" x14ac:dyDescent="0.2">
      <c r="B121" s="56"/>
      <c r="C121" s="70"/>
      <c r="D121" s="70"/>
      <c r="E121" s="61"/>
      <c r="F121" s="56"/>
      <c r="G121" s="56"/>
      <c r="H121" s="56"/>
    </row>
    <row r="122" spans="1:8" s="45" customFormat="1" ht="12.75" x14ac:dyDescent="0.2">
      <c r="B122" s="56"/>
      <c r="C122" s="71"/>
      <c r="D122" s="71"/>
      <c r="E122" s="61"/>
      <c r="F122" s="56"/>
      <c r="G122" s="56"/>
      <c r="H122" s="56"/>
    </row>
    <row r="123" spans="1:8" s="45" customFormat="1" ht="12.75" x14ac:dyDescent="0.2">
      <c r="A123" s="16"/>
      <c r="B123" s="56"/>
      <c r="C123" s="71"/>
      <c r="D123" s="71"/>
      <c r="E123" s="61"/>
      <c r="F123" s="56"/>
      <c r="G123" s="56"/>
      <c r="H123" s="56"/>
    </row>
    <row r="124" spans="1:8" s="45" customFormat="1" ht="12.75" x14ac:dyDescent="0.2">
      <c r="A124" s="16"/>
      <c r="B124" s="56"/>
      <c r="C124" s="56"/>
      <c r="D124" s="56"/>
      <c r="E124" s="61"/>
      <c r="F124" s="56"/>
      <c r="G124" s="56"/>
      <c r="H124" s="56"/>
    </row>
    <row r="125" spans="1:8" s="45" customFormat="1" ht="12.75" x14ac:dyDescent="0.2">
      <c r="A125" s="16"/>
      <c r="B125" s="56"/>
      <c r="C125" s="70"/>
      <c r="D125" s="70"/>
      <c r="E125" s="61"/>
      <c r="F125" s="56"/>
      <c r="G125" s="56"/>
      <c r="H125" s="56"/>
    </row>
    <row r="126" spans="1:8" s="45" customFormat="1" ht="12.75" x14ac:dyDescent="0.2">
      <c r="A126" s="16"/>
      <c r="B126" s="56"/>
      <c r="C126" s="56"/>
      <c r="D126" s="56"/>
      <c r="E126" s="61"/>
      <c r="F126" s="56"/>
      <c r="G126" s="56"/>
      <c r="H126" s="56"/>
    </row>
    <row r="127" spans="1:8" s="45" customFormat="1" ht="12.75" x14ac:dyDescent="0.2">
      <c r="B127" s="56"/>
      <c r="C127" s="70"/>
      <c r="D127" s="70"/>
      <c r="E127" s="61"/>
      <c r="F127" s="56"/>
      <c r="G127" s="56"/>
      <c r="H127" s="56"/>
    </row>
    <row r="128" spans="1:8" s="45" customFormat="1" ht="12.75" customHeight="1" x14ac:dyDescent="0.2">
      <c r="B128" s="56"/>
      <c r="C128" s="56"/>
      <c r="D128" s="56"/>
      <c r="E128" s="61"/>
      <c r="F128" s="56"/>
      <c r="G128" s="56"/>
      <c r="H128" s="56"/>
    </row>
    <row r="129" spans="1:8" s="16" customFormat="1" ht="12.75" x14ac:dyDescent="0.2">
      <c r="B129" s="45"/>
      <c r="C129" s="45"/>
      <c r="D129" s="45"/>
      <c r="E129" s="45"/>
      <c r="F129" s="45"/>
      <c r="G129" s="45"/>
      <c r="H129" s="45"/>
    </row>
    <row r="130" spans="1:8" s="16" customFormat="1" ht="12.75" x14ac:dyDescent="0.2">
      <c r="B130" s="45"/>
      <c r="C130" s="45"/>
      <c r="D130" s="45"/>
      <c r="E130" s="45"/>
      <c r="F130" s="45"/>
      <c r="G130" s="45"/>
      <c r="H130" s="45"/>
    </row>
    <row r="131" spans="1:8" s="16" customFormat="1" ht="12.75" x14ac:dyDescent="0.2">
      <c r="B131" s="45"/>
      <c r="C131" s="45"/>
      <c r="D131" s="45"/>
      <c r="E131" s="45"/>
      <c r="F131" s="45"/>
      <c r="G131" s="45"/>
      <c r="H131" s="45"/>
    </row>
    <row r="132" spans="1:8" s="16" customFormat="1" ht="12.75" x14ac:dyDescent="0.2">
      <c r="B132" s="45"/>
      <c r="C132" s="45"/>
      <c r="D132" s="45"/>
      <c r="E132" s="45"/>
      <c r="F132" s="45"/>
      <c r="G132" s="45"/>
      <c r="H132" s="45"/>
    </row>
    <row r="133" spans="1:8" s="45" customFormat="1" ht="12.75" customHeight="1" x14ac:dyDescent="0.2">
      <c r="A133" s="16"/>
    </row>
    <row r="134" spans="1:8" s="45" customFormat="1" ht="12.75" x14ac:dyDescent="0.2">
      <c r="A134" s="16"/>
    </row>
    <row r="135" spans="1:8" s="16" customFormat="1" ht="12" x14ac:dyDescent="0.2"/>
    <row r="136" spans="1:8" s="16" customFormat="1" ht="12" x14ac:dyDescent="0.2"/>
    <row r="137" spans="1:8" s="16" customFormat="1" ht="12.75" x14ac:dyDescent="0.2">
      <c r="A137" s="45"/>
    </row>
    <row r="138" spans="1:8" s="16" customFormat="1" ht="12" x14ac:dyDescent="0.2"/>
    <row r="139" spans="1:8" s="16" customFormat="1" ht="12.75" x14ac:dyDescent="0.2">
      <c r="B139" s="45"/>
      <c r="C139" s="45"/>
      <c r="D139" s="45"/>
      <c r="E139" s="45"/>
      <c r="F139" s="45"/>
      <c r="G139" s="45"/>
      <c r="H139" s="45"/>
    </row>
    <row r="140" spans="1:8" s="16" customFormat="1" ht="12.75" x14ac:dyDescent="0.2">
      <c r="B140" s="45"/>
      <c r="C140" s="45"/>
      <c r="D140" s="45"/>
      <c r="E140" s="45"/>
      <c r="F140" s="45"/>
      <c r="G140" s="45"/>
      <c r="H140" s="45"/>
    </row>
    <row r="141" spans="1:8" s="16" customFormat="1" ht="12" x14ac:dyDescent="0.2"/>
    <row r="142" spans="1:8" s="16" customFormat="1" ht="12" x14ac:dyDescent="0.2"/>
    <row r="143" spans="1:8" s="45" customFormat="1" ht="12.75" customHeight="1" x14ac:dyDescent="0.2">
      <c r="A143" s="16"/>
      <c r="B143" s="16"/>
      <c r="C143" s="16"/>
      <c r="D143" s="16"/>
      <c r="E143" s="16"/>
      <c r="F143" s="16"/>
      <c r="G143" s="16"/>
      <c r="H143" s="16"/>
    </row>
    <row r="144" spans="1:8" s="16" customFormat="1" ht="12" x14ac:dyDescent="0.2"/>
    <row r="145" spans="1:8" s="16" customFormat="1" ht="12.75" x14ac:dyDescent="0.2">
      <c r="A145" s="45"/>
    </row>
    <row r="146" spans="1:8" s="16" customFormat="1" ht="12" x14ac:dyDescent="0.2"/>
    <row r="147" spans="1:8" s="16" customFormat="1" ht="12" x14ac:dyDescent="0.2"/>
    <row r="148" spans="1:8" s="16" customFormat="1" ht="12" x14ac:dyDescent="0.2"/>
    <row r="149" spans="1:8" s="16" customFormat="1" ht="12.75" x14ac:dyDescent="0.2">
      <c r="B149" s="45"/>
      <c r="C149" s="45"/>
      <c r="D149" s="45"/>
      <c r="E149" s="45"/>
      <c r="F149" s="45"/>
      <c r="G149" s="45"/>
      <c r="H149" s="45"/>
    </row>
    <row r="150" spans="1:8" s="16" customFormat="1" ht="12" x14ac:dyDescent="0.2"/>
    <row r="151" spans="1:8" s="45" customFormat="1" ht="12.75" customHeight="1" x14ac:dyDescent="0.2">
      <c r="A151" s="16"/>
      <c r="B151" s="16"/>
      <c r="C151" s="16"/>
      <c r="D151" s="16"/>
      <c r="E151" s="16"/>
      <c r="F151" s="16"/>
      <c r="G151" s="16"/>
      <c r="H151" s="16"/>
    </row>
    <row r="152" spans="1:8" s="16" customFormat="1" ht="12" x14ac:dyDescent="0.2"/>
    <row r="153" spans="1:8" s="16" customFormat="1" ht="12" x14ac:dyDescent="0.2"/>
    <row r="154" spans="1:8" s="16" customFormat="1" ht="12" x14ac:dyDescent="0.2"/>
    <row r="155" spans="1:8" s="16" customFormat="1" ht="12" x14ac:dyDescent="0.2"/>
    <row r="156" spans="1:8" s="16" customFormat="1" ht="12" x14ac:dyDescent="0.2"/>
    <row r="157" spans="1:8" s="16" customFormat="1" ht="12.75" x14ac:dyDescent="0.2">
      <c r="B157" s="45"/>
      <c r="C157" s="45"/>
      <c r="D157" s="45"/>
      <c r="E157" s="45"/>
      <c r="F157" s="45"/>
      <c r="G157" s="45"/>
      <c r="H157" s="45"/>
    </row>
    <row r="158" spans="1:8" s="16" customFormat="1" ht="12.75" x14ac:dyDescent="0.2">
      <c r="A158" s="45"/>
    </row>
    <row r="159" spans="1:8" s="16" customFormat="1" ht="12" x14ac:dyDescent="0.2"/>
    <row r="160" spans="1:8" s="16" customFormat="1" ht="12" x14ac:dyDescent="0.2"/>
    <row r="161" spans="1:8" s="16" customFormat="1" x14ac:dyDescent="0.25">
      <c r="A161" s="72"/>
    </row>
    <row r="162" spans="1:8" s="16" customFormat="1" x14ac:dyDescent="0.25">
      <c r="A162" s="72"/>
    </row>
    <row r="163" spans="1:8" s="16" customFormat="1" x14ac:dyDescent="0.25">
      <c r="A163" s="72"/>
    </row>
    <row r="164" spans="1:8" s="45" customFormat="1" ht="12.75" customHeight="1" x14ac:dyDescent="0.25">
      <c r="A164" s="72"/>
      <c r="B164" s="16"/>
      <c r="C164" s="16"/>
      <c r="D164" s="16"/>
      <c r="E164" s="16"/>
      <c r="F164" s="16"/>
      <c r="G164" s="16"/>
      <c r="H164" s="16"/>
    </row>
    <row r="165" spans="1:8" s="16" customFormat="1" x14ac:dyDescent="0.25">
      <c r="A165" s="72"/>
    </row>
    <row r="166" spans="1:8" s="16" customFormat="1" x14ac:dyDescent="0.25">
      <c r="A166" s="72"/>
    </row>
    <row r="167" spans="1:8" s="72" customFormat="1" x14ac:dyDescent="0.25">
      <c r="B167" s="16"/>
      <c r="C167" s="16"/>
      <c r="D167" s="16"/>
      <c r="E167" s="16"/>
      <c r="F167" s="16"/>
      <c r="G167" s="16"/>
      <c r="H167" s="16"/>
    </row>
    <row r="168" spans="1:8" s="72" customFormat="1" x14ac:dyDescent="0.25">
      <c r="B168" s="16"/>
      <c r="C168" s="16"/>
      <c r="D168" s="16"/>
      <c r="E168" s="16"/>
      <c r="F168" s="16"/>
      <c r="G168" s="16"/>
      <c r="H168" s="16"/>
    </row>
    <row r="169" spans="1:8" s="72" customFormat="1" x14ac:dyDescent="0.25">
      <c r="B169" s="16"/>
      <c r="C169" s="16"/>
      <c r="D169" s="16"/>
      <c r="E169" s="16"/>
      <c r="F169" s="16"/>
      <c r="G169" s="16"/>
      <c r="H169" s="16"/>
    </row>
    <row r="170" spans="1:8" s="72" customFormat="1" x14ac:dyDescent="0.25">
      <c r="B170" s="45"/>
      <c r="C170" s="45"/>
      <c r="D170" s="45"/>
      <c r="E170" s="45"/>
      <c r="F170" s="45"/>
      <c r="G170" s="45"/>
      <c r="H170" s="45"/>
    </row>
    <row r="171" spans="1:8" s="72" customFormat="1" x14ac:dyDescent="0.25">
      <c r="B171" s="16"/>
      <c r="C171" s="16"/>
      <c r="D171" s="16"/>
      <c r="E171" s="16"/>
      <c r="F171" s="16"/>
      <c r="G171" s="16"/>
      <c r="H171" s="16"/>
    </row>
    <row r="172" spans="1:8" s="72" customFormat="1" x14ac:dyDescent="0.25">
      <c r="B172" s="16"/>
      <c r="C172" s="16"/>
      <c r="D172" s="16"/>
      <c r="E172" s="16"/>
      <c r="F172" s="16"/>
      <c r="G172" s="16"/>
      <c r="H172" s="16"/>
    </row>
    <row r="173" spans="1:8" s="72" customFormat="1" x14ac:dyDescent="0.25"/>
    <row r="174" spans="1:8" s="72" customFormat="1" x14ac:dyDescent="0.25"/>
    <row r="175" spans="1:8" s="72" customFormat="1" x14ac:dyDescent="0.25"/>
    <row r="176" spans="1:8" s="72" customFormat="1" x14ac:dyDescent="0.25"/>
    <row r="177" s="72" customFormat="1" x14ac:dyDescent="0.25"/>
    <row r="178" s="72" customFormat="1" x14ac:dyDescent="0.25"/>
    <row r="179" s="72" customFormat="1" x14ac:dyDescent="0.25"/>
    <row r="180" s="72" customFormat="1" x14ac:dyDescent="0.25"/>
    <row r="181" s="72" customFormat="1" x14ac:dyDescent="0.25"/>
    <row r="182" s="72" customFormat="1" x14ac:dyDescent="0.25"/>
    <row r="183" s="72" customFormat="1" x14ac:dyDescent="0.25"/>
    <row r="184" s="72" customFormat="1" x14ac:dyDescent="0.25"/>
    <row r="185" s="72" customFormat="1" x14ac:dyDescent="0.25"/>
    <row r="186" s="72" customFormat="1" x14ac:dyDescent="0.25"/>
    <row r="187" s="72" customFormat="1" x14ac:dyDescent="0.25"/>
    <row r="188" s="72" customFormat="1" x14ac:dyDescent="0.25"/>
    <row r="189" s="72" customFormat="1" x14ac:dyDescent="0.25"/>
    <row r="190" s="72" customFormat="1" x14ac:dyDescent="0.25"/>
    <row r="191" s="72" customFormat="1" x14ac:dyDescent="0.25"/>
    <row r="192" s="72" customFormat="1" x14ac:dyDescent="0.25"/>
    <row r="193" s="72" customFormat="1" x14ac:dyDescent="0.25"/>
    <row r="194" s="72" customFormat="1" x14ac:dyDescent="0.25"/>
    <row r="195" s="72" customFormat="1" x14ac:dyDescent="0.25"/>
    <row r="196" s="72" customFormat="1" x14ac:dyDescent="0.25"/>
    <row r="197" s="72" customFormat="1" x14ac:dyDescent="0.25"/>
    <row r="198" s="72" customFormat="1" x14ac:dyDescent="0.25"/>
    <row r="199" s="72" customFormat="1" x14ac:dyDescent="0.25"/>
    <row r="200" s="72" customFormat="1" x14ac:dyDescent="0.25"/>
    <row r="201" s="72" customFormat="1" x14ac:dyDescent="0.25"/>
    <row r="202" s="72" customFormat="1" x14ac:dyDescent="0.25"/>
    <row r="203" s="72" customFormat="1" x14ac:dyDescent="0.25"/>
    <row r="204" s="72" customFormat="1" x14ac:dyDescent="0.25"/>
    <row r="205" s="72" customFormat="1" x14ac:dyDescent="0.25"/>
    <row r="206" s="72" customFormat="1" x14ac:dyDescent="0.25"/>
    <row r="207" s="72" customFormat="1" x14ac:dyDescent="0.25"/>
    <row r="208" s="72" customFormat="1" x14ac:dyDescent="0.25"/>
    <row r="209" spans="1:1" s="72" customFormat="1" x14ac:dyDescent="0.25"/>
    <row r="210" spans="1:1" s="72" customFormat="1" x14ac:dyDescent="0.25"/>
    <row r="211" spans="1:1" s="72" customFormat="1" x14ac:dyDescent="0.25"/>
    <row r="212" spans="1:1" s="72" customFormat="1" x14ac:dyDescent="0.25"/>
    <row r="213" spans="1:1" s="72" customFormat="1" x14ac:dyDescent="0.25"/>
    <row r="214" spans="1:1" s="72" customFormat="1" x14ac:dyDescent="0.25"/>
    <row r="215" spans="1:1" s="72" customFormat="1" x14ac:dyDescent="0.25"/>
    <row r="216" spans="1:1" s="72" customFormat="1" x14ac:dyDescent="0.25"/>
    <row r="217" spans="1:1" s="72" customFormat="1" x14ac:dyDescent="0.25"/>
    <row r="218" spans="1:1" s="72" customFormat="1" x14ac:dyDescent="0.25"/>
    <row r="219" spans="1:1" s="72" customFormat="1" x14ac:dyDescent="0.25"/>
    <row r="220" spans="1:1" s="72" customFormat="1" x14ac:dyDescent="0.25">
      <c r="A220"/>
    </row>
    <row r="221" spans="1:1" s="72" customFormat="1" x14ac:dyDescent="0.25">
      <c r="A221"/>
    </row>
    <row r="222" spans="1:1" s="72" customFormat="1" x14ac:dyDescent="0.25">
      <c r="A222"/>
    </row>
    <row r="223" spans="1:1" s="72" customFormat="1" x14ac:dyDescent="0.25">
      <c r="A223"/>
    </row>
    <row r="224" spans="1:1" s="72" customFormat="1" x14ac:dyDescent="0.25">
      <c r="A224"/>
    </row>
    <row r="225" spans="1:8" s="72" customFormat="1" x14ac:dyDescent="0.25">
      <c r="A225"/>
    </row>
    <row r="226" spans="1:8" x14ac:dyDescent="0.25">
      <c r="B226" s="72"/>
      <c r="C226" s="72"/>
      <c r="D226" s="72"/>
      <c r="E226" s="72"/>
      <c r="F226" s="72"/>
      <c r="G226" s="72"/>
      <c r="H226" s="72"/>
    </row>
    <row r="227" spans="1:8" x14ac:dyDescent="0.25">
      <c r="B227" s="72"/>
      <c r="C227" s="72"/>
      <c r="D227" s="72"/>
      <c r="E227" s="72"/>
      <c r="F227" s="72"/>
      <c r="G227" s="72"/>
      <c r="H227" s="72"/>
    </row>
    <row r="228" spans="1:8" x14ac:dyDescent="0.25">
      <c r="B228" s="72"/>
      <c r="C228" s="72"/>
      <c r="D228" s="72"/>
      <c r="E228" s="72"/>
      <c r="F228" s="72"/>
      <c r="G228" s="72"/>
      <c r="H228" s="72"/>
    </row>
    <row r="229" spans="1:8" x14ac:dyDescent="0.25">
      <c r="B229" s="72"/>
      <c r="C229" s="72"/>
      <c r="D229" s="72"/>
      <c r="E229" s="72"/>
      <c r="F229" s="72"/>
      <c r="G229" s="72"/>
      <c r="H229" s="72"/>
    </row>
    <row r="230" spans="1:8" x14ac:dyDescent="0.25">
      <c r="B230" s="72"/>
      <c r="C230" s="72"/>
      <c r="D230" s="72"/>
      <c r="E230" s="72"/>
      <c r="F230" s="72"/>
      <c r="G230" s="72"/>
      <c r="H230" s="72"/>
    </row>
    <row r="231" spans="1:8" x14ac:dyDescent="0.25">
      <c r="B231" s="72"/>
      <c r="C231" s="72"/>
      <c r="D231" s="72"/>
      <c r="E231" s="72"/>
      <c r="F231" s="72"/>
      <c r="G231" s="72"/>
      <c r="H231" s="72"/>
    </row>
    <row r="232" spans="1:8" x14ac:dyDescent="0.25">
      <c r="B232"/>
      <c r="C232"/>
      <c r="D232"/>
      <c r="E232"/>
      <c r="F232"/>
      <c r="G232"/>
      <c r="H232"/>
    </row>
    <row r="233" spans="1:8" x14ac:dyDescent="0.25">
      <c r="B233"/>
      <c r="C233"/>
      <c r="D233"/>
      <c r="E233"/>
      <c r="F233"/>
      <c r="G233"/>
      <c r="H233"/>
    </row>
    <row r="234" spans="1:8" x14ac:dyDescent="0.25">
      <c r="B234"/>
      <c r="C234"/>
      <c r="D234"/>
      <c r="E234"/>
      <c r="F234"/>
      <c r="G234"/>
      <c r="H234"/>
    </row>
    <row r="235" spans="1:8" x14ac:dyDescent="0.25">
      <c r="B235"/>
      <c r="C235"/>
      <c r="D235"/>
      <c r="E235"/>
      <c r="F235"/>
      <c r="G235"/>
      <c r="H235"/>
    </row>
    <row r="236" spans="1:8" x14ac:dyDescent="0.25">
      <c r="B236"/>
      <c r="C236"/>
      <c r="D236"/>
      <c r="E236"/>
      <c r="F236"/>
      <c r="G236"/>
      <c r="H236"/>
    </row>
    <row r="237" spans="1:8" x14ac:dyDescent="0.25">
      <c r="B237"/>
      <c r="C237"/>
      <c r="D237"/>
      <c r="E237"/>
      <c r="F237"/>
      <c r="G237"/>
      <c r="H237"/>
    </row>
    <row r="238" spans="1:8" x14ac:dyDescent="0.25">
      <c r="B238"/>
      <c r="C238"/>
      <c r="D238"/>
      <c r="E238"/>
      <c r="F238"/>
      <c r="G238"/>
      <c r="H238"/>
    </row>
    <row r="239" spans="1:8" x14ac:dyDescent="0.25">
      <c r="B239"/>
      <c r="C239"/>
      <c r="D239"/>
      <c r="E239"/>
      <c r="F239"/>
      <c r="G239"/>
      <c r="H239"/>
    </row>
    <row r="240" spans="1:8" x14ac:dyDescent="0.25">
      <c r="B240"/>
      <c r="C240"/>
      <c r="D240"/>
      <c r="E240"/>
      <c r="F240"/>
      <c r="G240"/>
      <c r="H240"/>
    </row>
    <row r="241" spans="2:8" x14ac:dyDescent="0.25">
      <c r="B241"/>
      <c r="C241"/>
      <c r="D241"/>
      <c r="E241"/>
      <c r="F241"/>
      <c r="G241"/>
      <c r="H241"/>
    </row>
    <row r="242" spans="2:8" x14ac:dyDescent="0.25">
      <c r="B242"/>
      <c r="C242"/>
      <c r="D242"/>
      <c r="E242"/>
      <c r="F242"/>
      <c r="G242"/>
      <c r="H242"/>
    </row>
    <row r="243" spans="2:8" x14ac:dyDescent="0.25">
      <c r="B243"/>
      <c r="C243"/>
      <c r="D243"/>
      <c r="E243"/>
      <c r="F243"/>
      <c r="G243"/>
      <c r="H243"/>
    </row>
    <row r="244" spans="2:8" x14ac:dyDescent="0.25">
      <c r="B244"/>
      <c r="C244"/>
      <c r="D244"/>
      <c r="E244"/>
      <c r="F244"/>
      <c r="G244"/>
      <c r="H244"/>
    </row>
    <row r="245" spans="2:8" x14ac:dyDescent="0.25">
      <c r="B245"/>
      <c r="C245"/>
      <c r="D245"/>
      <c r="E245"/>
      <c r="F245"/>
      <c r="G245"/>
      <c r="H245"/>
    </row>
    <row r="246" spans="2:8" x14ac:dyDescent="0.25">
      <c r="B246"/>
      <c r="C246"/>
      <c r="D246"/>
      <c r="E246"/>
      <c r="F246"/>
      <c r="G246"/>
      <c r="H246"/>
    </row>
    <row r="247" spans="2:8" x14ac:dyDescent="0.25">
      <c r="B247"/>
      <c r="C247"/>
      <c r="D247"/>
      <c r="E247"/>
      <c r="F247"/>
      <c r="G247"/>
      <c r="H247"/>
    </row>
    <row r="248" spans="2:8" x14ac:dyDescent="0.25">
      <c r="B248"/>
      <c r="C248"/>
      <c r="D248"/>
      <c r="E248"/>
      <c r="F248"/>
      <c r="G248"/>
      <c r="H248"/>
    </row>
    <row r="249" spans="2:8" x14ac:dyDescent="0.25">
      <c r="B249"/>
      <c r="C249"/>
      <c r="D249"/>
      <c r="E249"/>
      <c r="F249"/>
      <c r="G249"/>
      <c r="H249"/>
    </row>
    <row r="250" spans="2:8" x14ac:dyDescent="0.25">
      <c r="B250"/>
      <c r="C250"/>
      <c r="D250"/>
      <c r="E250"/>
      <c r="F250"/>
      <c r="G250"/>
      <c r="H250"/>
    </row>
    <row r="251" spans="2:8" x14ac:dyDescent="0.25">
      <c r="B251"/>
      <c r="C251"/>
      <c r="D251"/>
      <c r="E251"/>
      <c r="F251"/>
      <c r="G251"/>
      <c r="H251"/>
    </row>
    <row r="252" spans="2:8" x14ac:dyDescent="0.25">
      <c r="B252"/>
      <c r="C252"/>
      <c r="D252"/>
      <c r="E252"/>
      <c r="F252"/>
      <c r="G252"/>
      <c r="H252"/>
    </row>
    <row r="253" spans="2:8" x14ac:dyDescent="0.25">
      <c r="B253"/>
      <c r="C253"/>
      <c r="D253"/>
      <c r="E253"/>
      <c r="F253"/>
      <c r="G253"/>
      <c r="H253"/>
    </row>
    <row r="254" spans="2:8" x14ac:dyDescent="0.25">
      <c r="B254"/>
      <c r="C254"/>
      <c r="D254"/>
      <c r="E254"/>
      <c r="F254"/>
      <c r="G254"/>
      <c r="H254"/>
    </row>
    <row r="255" spans="2:8" x14ac:dyDescent="0.25">
      <c r="B255"/>
      <c r="C255"/>
      <c r="D255"/>
      <c r="E255"/>
      <c r="F255"/>
      <c r="G255"/>
      <c r="H255"/>
    </row>
    <row r="256" spans="2:8" x14ac:dyDescent="0.25">
      <c r="B256"/>
      <c r="C256"/>
      <c r="D256"/>
      <c r="E256"/>
      <c r="F256"/>
      <c r="G256"/>
      <c r="H256"/>
    </row>
    <row r="257" spans="1:8" x14ac:dyDescent="0.25">
      <c r="B257"/>
      <c r="C257"/>
      <c r="D257"/>
      <c r="E257"/>
      <c r="F257"/>
      <c r="G257"/>
      <c r="H257"/>
    </row>
    <row r="258" spans="1:8" x14ac:dyDescent="0.25">
      <c r="B258"/>
      <c r="C258"/>
      <c r="D258"/>
      <c r="E258"/>
      <c r="F258"/>
      <c r="G258"/>
      <c r="H258"/>
    </row>
    <row r="259" spans="1:8" x14ac:dyDescent="0.25">
      <c r="B259"/>
      <c r="C259"/>
      <c r="D259"/>
      <c r="E259"/>
      <c r="F259"/>
      <c r="G259"/>
      <c r="H259"/>
    </row>
    <row r="260" spans="1:8" x14ac:dyDescent="0.25">
      <c r="B260"/>
      <c r="C260"/>
      <c r="D260"/>
      <c r="E260"/>
      <c r="F260"/>
      <c r="G260"/>
      <c r="H260"/>
    </row>
    <row r="261" spans="1:8" x14ac:dyDescent="0.25">
      <c r="B261"/>
      <c r="C261"/>
      <c r="D261"/>
      <c r="E261"/>
      <c r="F261"/>
      <c r="G261"/>
      <c r="H261"/>
    </row>
    <row r="262" spans="1:8" x14ac:dyDescent="0.25">
      <c r="B262"/>
      <c r="C262"/>
      <c r="D262"/>
      <c r="E262"/>
      <c r="F262"/>
      <c r="G262"/>
      <c r="H262"/>
    </row>
    <row r="263" spans="1:8" x14ac:dyDescent="0.25">
      <c r="B263"/>
      <c r="C263"/>
      <c r="D263"/>
      <c r="E263"/>
      <c r="F263"/>
      <c r="G263"/>
      <c r="H263"/>
    </row>
    <row r="264" spans="1:8" x14ac:dyDescent="0.25">
      <c r="B264"/>
      <c r="C264"/>
      <c r="D264"/>
      <c r="E264"/>
      <c r="F264"/>
      <c r="G264"/>
      <c r="H264"/>
    </row>
    <row r="265" spans="1:8" x14ac:dyDescent="0.25">
      <c r="B265"/>
      <c r="C265"/>
      <c r="D265"/>
      <c r="E265"/>
      <c r="F265"/>
      <c r="G265"/>
      <c r="H265"/>
    </row>
    <row r="266" spans="1:8" x14ac:dyDescent="0.25">
      <c r="B266"/>
      <c r="C266"/>
      <c r="D266"/>
      <c r="E266"/>
      <c r="F266"/>
      <c r="G266"/>
      <c r="H266"/>
    </row>
    <row r="267" spans="1:8" x14ac:dyDescent="0.25">
      <c r="B267"/>
      <c r="C267"/>
      <c r="D267"/>
      <c r="E267"/>
      <c r="F267"/>
      <c r="G267"/>
      <c r="H267"/>
    </row>
    <row r="268" spans="1:8" x14ac:dyDescent="0.25">
      <c r="B268"/>
      <c r="C268"/>
      <c r="D268"/>
      <c r="E268"/>
      <c r="F268"/>
      <c r="G268"/>
      <c r="H268"/>
    </row>
    <row r="269" spans="1:8" x14ac:dyDescent="0.25">
      <c r="A269" s="73"/>
      <c r="B269"/>
      <c r="C269"/>
      <c r="D269"/>
      <c r="E269"/>
      <c r="F269"/>
      <c r="G269"/>
      <c r="H269"/>
    </row>
    <row r="270" spans="1:8" x14ac:dyDescent="0.25">
      <c r="A270" s="73"/>
      <c r="B270"/>
      <c r="C270"/>
      <c r="D270"/>
      <c r="E270"/>
      <c r="F270"/>
      <c r="G270"/>
      <c r="H270"/>
    </row>
    <row r="271" spans="1:8" x14ac:dyDescent="0.25">
      <c r="A271" s="73"/>
      <c r="B271"/>
      <c r="C271"/>
      <c r="D271"/>
      <c r="E271"/>
      <c r="F271"/>
      <c r="G271"/>
      <c r="H271"/>
    </row>
    <row r="272" spans="1:8" x14ac:dyDescent="0.25">
      <c r="A272" s="73"/>
      <c r="B272"/>
      <c r="C272"/>
      <c r="D272"/>
      <c r="E272"/>
      <c r="F272"/>
      <c r="G272"/>
      <c r="H272"/>
    </row>
    <row r="273" spans="1:8" x14ac:dyDescent="0.25">
      <c r="A273" s="73"/>
      <c r="B273"/>
      <c r="C273"/>
      <c r="D273"/>
      <c r="E273"/>
      <c r="F273"/>
      <c r="G273"/>
      <c r="H273"/>
    </row>
    <row r="274" spans="1:8" x14ac:dyDescent="0.25">
      <c r="A274" s="73"/>
      <c r="B274"/>
      <c r="C274"/>
      <c r="D274"/>
      <c r="E274"/>
      <c r="F274"/>
      <c r="G274"/>
      <c r="H274"/>
    </row>
    <row r="275" spans="1:8" x14ac:dyDescent="0.25">
      <c r="A275" s="73"/>
      <c r="B275"/>
      <c r="C275"/>
      <c r="D275"/>
      <c r="E275"/>
      <c r="F275"/>
      <c r="G275"/>
      <c r="H275"/>
    </row>
    <row r="276" spans="1:8" x14ac:dyDescent="0.25">
      <c r="A276" s="73"/>
      <c r="B276"/>
      <c r="C276"/>
      <c r="D276"/>
      <c r="E276"/>
      <c r="F276"/>
      <c r="G276"/>
      <c r="H276"/>
    </row>
    <row r="277" spans="1:8" x14ac:dyDescent="0.25">
      <c r="A277" s="73"/>
      <c r="B277"/>
      <c r="C277"/>
      <c r="D277"/>
      <c r="E277"/>
      <c r="F277"/>
      <c r="G277"/>
      <c r="H277"/>
    </row>
    <row r="278" spans="1:8" x14ac:dyDescent="0.25">
      <c r="A278" s="73"/>
      <c r="B278"/>
      <c r="C278"/>
      <c r="D278"/>
      <c r="E278"/>
      <c r="F278"/>
      <c r="G278"/>
      <c r="H278"/>
    </row>
    <row r="279" spans="1:8" x14ac:dyDescent="0.25">
      <c r="A279" s="73"/>
      <c r="B279"/>
      <c r="C279"/>
      <c r="D279"/>
      <c r="E279"/>
      <c r="F279"/>
      <c r="G279"/>
      <c r="H279"/>
    </row>
    <row r="280" spans="1:8" x14ac:dyDescent="0.25">
      <c r="A280" s="73"/>
      <c r="B280"/>
      <c r="C280"/>
      <c r="D280"/>
      <c r="E280"/>
      <c r="F280"/>
      <c r="G280"/>
      <c r="H280"/>
    </row>
    <row r="281" spans="1:8" x14ac:dyDescent="0.25">
      <c r="A281" s="73"/>
    </row>
    <row r="282" spans="1:8" x14ac:dyDescent="0.25">
      <c r="A282" s="73"/>
    </row>
    <row r="283" spans="1:8" x14ac:dyDescent="0.25">
      <c r="A283" s="73"/>
    </row>
    <row r="284" spans="1:8" x14ac:dyDescent="0.25">
      <c r="A284" s="73"/>
    </row>
    <row r="285" spans="1:8" x14ac:dyDescent="0.25">
      <c r="A285" s="73"/>
    </row>
    <row r="286" spans="1:8" x14ac:dyDescent="0.25">
      <c r="A286" s="73"/>
    </row>
    <row r="287" spans="1:8" x14ac:dyDescent="0.25">
      <c r="A287" s="73"/>
    </row>
    <row r="288" spans="1:8" x14ac:dyDescent="0.25">
      <c r="A288" s="73"/>
    </row>
    <row r="289" spans="1:1" x14ac:dyDescent="0.25">
      <c r="A289" s="73"/>
    </row>
    <row r="290" spans="1:1" x14ac:dyDescent="0.25">
      <c r="A290" s="73"/>
    </row>
    <row r="291" spans="1:1" x14ac:dyDescent="0.25">
      <c r="A291" s="73"/>
    </row>
    <row r="292" spans="1:1" x14ac:dyDescent="0.25">
      <c r="A292" s="73"/>
    </row>
    <row r="293" spans="1:1" x14ac:dyDescent="0.25">
      <c r="A293" s="73"/>
    </row>
    <row r="294" spans="1:1" x14ac:dyDescent="0.25">
      <c r="A294" s="73"/>
    </row>
    <row r="295" spans="1:1" x14ac:dyDescent="0.25">
      <c r="A295" s="73"/>
    </row>
    <row r="296" spans="1:1" x14ac:dyDescent="0.25">
      <c r="A296" s="73"/>
    </row>
    <row r="297" spans="1:1" x14ac:dyDescent="0.25">
      <c r="A297" s="73"/>
    </row>
    <row r="298" spans="1:1" x14ac:dyDescent="0.25">
      <c r="A298" s="73"/>
    </row>
    <row r="299" spans="1:1" x14ac:dyDescent="0.25">
      <c r="A299" s="73"/>
    </row>
    <row r="300" spans="1:1" x14ac:dyDescent="0.25">
      <c r="A300" s="73"/>
    </row>
    <row r="301" spans="1:1" x14ac:dyDescent="0.25">
      <c r="A301" s="73"/>
    </row>
    <row r="302" spans="1:1" x14ac:dyDescent="0.25">
      <c r="A302" s="73"/>
    </row>
    <row r="303" spans="1:1" x14ac:dyDescent="0.25">
      <c r="A303" s="73"/>
    </row>
    <row r="304" spans="1:1" x14ac:dyDescent="0.25">
      <c r="A304" s="73"/>
    </row>
    <row r="305" spans="1:1" x14ac:dyDescent="0.25">
      <c r="A305" s="73"/>
    </row>
    <row r="306" spans="1:1" x14ac:dyDescent="0.25">
      <c r="A306" s="73"/>
    </row>
    <row r="307" spans="1:1" x14ac:dyDescent="0.25">
      <c r="A307" s="73"/>
    </row>
    <row r="308" spans="1:1" x14ac:dyDescent="0.25">
      <c r="A308" s="73"/>
    </row>
    <row r="309" spans="1:1" x14ac:dyDescent="0.25">
      <c r="A309" s="73"/>
    </row>
    <row r="310" spans="1:1" x14ac:dyDescent="0.25">
      <c r="A310" s="73"/>
    </row>
    <row r="311" spans="1:1" x14ac:dyDescent="0.25">
      <c r="A311" s="73"/>
    </row>
    <row r="312" spans="1:1" x14ac:dyDescent="0.25">
      <c r="A312" s="73"/>
    </row>
    <row r="313" spans="1:1" x14ac:dyDescent="0.25">
      <c r="A313" s="73"/>
    </row>
    <row r="314" spans="1:1" x14ac:dyDescent="0.25">
      <c r="A314" s="73"/>
    </row>
    <row r="315" spans="1:1" x14ac:dyDescent="0.25">
      <c r="A315" s="73"/>
    </row>
    <row r="316" spans="1:1" x14ac:dyDescent="0.25">
      <c r="A316" s="73"/>
    </row>
    <row r="317" spans="1:1" x14ac:dyDescent="0.25">
      <c r="A317" s="73"/>
    </row>
    <row r="318" spans="1:1" x14ac:dyDescent="0.25">
      <c r="A318" s="73"/>
    </row>
    <row r="319" spans="1:1" x14ac:dyDescent="0.25">
      <c r="A319" s="73"/>
    </row>
    <row r="320" spans="1:1" x14ac:dyDescent="0.25">
      <c r="A320" s="73"/>
    </row>
    <row r="321" spans="1:1" x14ac:dyDescent="0.25">
      <c r="A321" s="73"/>
    </row>
    <row r="322" spans="1:1" x14ac:dyDescent="0.25">
      <c r="A322" s="73"/>
    </row>
    <row r="323" spans="1:1" x14ac:dyDescent="0.25">
      <c r="A323" s="73"/>
    </row>
    <row r="324" spans="1:1" x14ac:dyDescent="0.25">
      <c r="A324" s="73"/>
    </row>
    <row r="325" spans="1:1" x14ac:dyDescent="0.25">
      <c r="A325" s="73"/>
    </row>
    <row r="326" spans="1:1" x14ac:dyDescent="0.25">
      <c r="A326" s="73"/>
    </row>
    <row r="327" spans="1:1" x14ac:dyDescent="0.25">
      <c r="A327" s="73"/>
    </row>
    <row r="328" spans="1:1" x14ac:dyDescent="0.25">
      <c r="A328" s="73"/>
    </row>
    <row r="329" spans="1:1" x14ac:dyDescent="0.25">
      <c r="A329" s="73"/>
    </row>
    <row r="330" spans="1:1" x14ac:dyDescent="0.25">
      <c r="A330" s="73"/>
    </row>
    <row r="331" spans="1:1" x14ac:dyDescent="0.25">
      <c r="A331" s="73"/>
    </row>
    <row r="332" spans="1:1" x14ac:dyDescent="0.25">
      <c r="A332" s="73"/>
    </row>
    <row r="333" spans="1:1" x14ac:dyDescent="0.25">
      <c r="A333" s="73"/>
    </row>
    <row r="334" spans="1:1" x14ac:dyDescent="0.25">
      <c r="A334" s="73"/>
    </row>
    <row r="335" spans="1:1" x14ac:dyDescent="0.25">
      <c r="A335" s="73"/>
    </row>
    <row r="336" spans="1:1" x14ac:dyDescent="0.25">
      <c r="A336" s="73"/>
    </row>
    <row r="337" spans="1:1" x14ac:dyDescent="0.25">
      <c r="A337" s="73"/>
    </row>
    <row r="338" spans="1:1" x14ac:dyDescent="0.25">
      <c r="A338" s="73"/>
    </row>
    <row r="339" spans="1:1" x14ac:dyDescent="0.25">
      <c r="A339" s="73"/>
    </row>
    <row r="340" spans="1:1" x14ac:dyDescent="0.25">
      <c r="A340" s="73"/>
    </row>
    <row r="341" spans="1:1" x14ac:dyDescent="0.25">
      <c r="A341" s="73"/>
    </row>
    <row r="342" spans="1:1" x14ac:dyDescent="0.25">
      <c r="A342" s="73"/>
    </row>
    <row r="343" spans="1:1" x14ac:dyDescent="0.25">
      <c r="A343" s="73"/>
    </row>
    <row r="344" spans="1:1" x14ac:dyDescent="0.25">
      <c r="A344" s="73"/>
    </row>
    <row r="345" spans="1:1" x14ac:dyDescent="0.25">
      <c r="A345" s="73"/>
    </row>
    <row r="346" spans="1:1" x14ac:dyDescent="0.25">
      <c r="A346" s="73"/>
    </row>
    <row r="347" spans="1:1" x14ac:dyDescent="0.25">
      <c r="A347" s="73"/>
    </row>
    <row r="348" spans="1:1" x14ac:dyDescent="0.25">
      <c r="A348" s="73"/>
    </row>
    <row r="349" spans="1:1" x14ac:dyDescent="0.25">
      <c r="A349" s="73"/>
    </row>
    <row r="350" spans="1:1" x14ac:dyDescent="0.25">
      <c r="A350" s="73"/>
    </row>
    <row r="351" spans="1:1" x14ac:dyDescent="0.25">
      <c r="A351" s="73"/>
    </row>
    <row r="352" spans="1:1" x14ac:dyDescent="0.25">
      <c r="A352" s="73"/>
    </row>
    <row r="353" spans="1:1" x14ac:dyDescent="0.25">
      <c r="A353" s="73"/>
    </row>
    <row r="354" spans="1:1" x14ac:dyDescent="0.25">
      <c r="A354" s="73"/>
    </row>
    <row r="355" spans="1:1" x14ac:dyDescent="0.25">
      <c r="A355" s="73"/>
    </row>
    <row r="356" spans="1:1" x14ac:dyDescent="0.25">
      <c r="A356" s="73"/>
    </row>
    <row r="357" spans="1:1" x14ac:dyDescent="0.25">
      <c r="A357" s="73"/>
    </row>
    <row r="358" spans="1:1" x14ac:dyDescent="0.25">
      <c r="A358" s="73"/>
    </row>
    <row r="359" spans="1:1" x14ac:dyDescent="0.25">
      <c r="A359" s="73"/>
    </row>
    <row r="360" spans="1:1" x14ac:dyDescent="0.25">
      <c r="A360" s="73"/>
    </row>
    <row r="361" spans="1:1" x14ac:dyDescent="0.25">
      <c r="A361" s="73"/>
    </row>
    <row r="362" spans="1:1" x14ac:dyDescent="0.25">
      <c r="A362" s="73"/>
    </row>
    <row r="363" spans="1:1" x14ac:dyDescent="0.25">
      <c r="A363" s="73"/>
    </row>
    <row r="364" spans="1:1" x14ac:dyDescent="0.25">
      <c r="A364" s="73"/>
    </row>
    <row r="365" spans="1:1" x14ac:dyDescent="0.25">
      <c r="A365" s="73"/>
    </row>
    <row r="366" spans="1:1" x14ac:dyDescent="0.25">
      <c r="A366" s="73"/>
    </row>
    <row r="367" spans="1:1" x14ac:dyDescent="0.25">
      <c r="A367" s="73"/>
    </row>
    <row r="368" spans="1:1" x14ac:dyDescent="0.25">
      <c r="A368" s="73"/>
    </row>
    <row r="369" spans="1:1" x14ac:dyDescent="0.25">
      <c r="A369" s="73"/>
    </row>
    <row r="370" spans="1:1" x14ac:dyDescent="0.25">
      <c r="A370" s="73"/>
    </row>
    <row r="371" spans="1:1" x14ac:dyDescent="0.25">
      <c r="A371" s="73"/>
    </row>
    <row r="372" spans="1:1" x14ac:dyDescent="0.25">
      <c r="A372" s="73"/>
    </row>
    <row r="373" spans="1:1" x14ac:dyDescent="0.25">
      <c r="A373" s="73"/>
    </row>
    <row r="374" spans="1:1" x14ac:dyDescent="0.25">
      <c r="A374" s="73"/>
    </row>
    <row r="375" spans="1:1" x14ac:dyDescent="0.25">
      <c r="A375" s="73"/>
    </row>
    <row r="376" spans="1:1" x14ac:dyDescent="0.25">
      <c r="A376" s="73"/>
    </row>
    <row r="377" spans="1:1" x14ac:dyDescent="0.25">
      <c r="A377" s="73"/>
    </row>
    <row r="378" spans="1:1" x14ac:dyDescent="0.25">
      <c r="A378" s="73"/>
    </row>
    <row r="379" spans="1:1" x14ac:dyDescent="0.25">
      <c r="A379" s="73"/>
    </row>
    <row r="380" spans="1:1" x14ac:dyDescent="0.25">
      <c r="A380" s="73"/>
    </row>
    <row r="381" spans="1:1" x14ac:dyDescent="0.25">
      <c r="A381" s="73"/>
    </row>
    <row r="382" spans="1:1" x14ac:dyDescent="0.25">
      <c r="A382" s="73"/>
    </row>
    <row r="383" spans="1:1" x14ac:dyDescent="0.25">
      <c r="A383" s="73"/>
    </row>
    <row r="384" spans="1:1" x14ac:dyDescent="0.25">
      <c r="A384" s="73"/>
    </row>
    <row r="385" spans="1:1" x14ac:dyDescent="0.25">
      <c r="A385" s="73"/>
    </row>
    <row r="386" spans="1:1" x14ac:dyDescent="0.25">
      <c r="A386" s="73"/>
    </row>
    <row r="387" spans="1:1" x14ac:dyDescent="0.25">
      <c r="A387" s="73"/>
    </row>
    <row r="388" spans="1:1" x14ac:dyDescent="0.25">
      <c r="A388" s="73"/>
    </row>
    <row r="389" spans="1:1" x14ac:dyDescent="0.25">
      <c r="A389" s="73"/>
    </row>
    <row r="390" spans="1:1" x14ac:dyDescent="0.25">
      <c r="A390" s="73"/>
    </row>
    <row r="391" spans="1:1" x14ac:dyDescent="0.25">
      <c r="A391" s="73"/>
    </row>
    <row r="392" spans="1:1" x14ac:dyDescent="0.25">
      <c r="A392" s="73"/>
    </row>
    <row r="393" spans="1:1" x14ac:dyDescent="0.25">
      <c r="A393" s="73"/>
    </row>
    <row r="394" spans="1:1" x14ac:dyDescent="0.25">
      <c r="A394" s="73"/>
    </row>
    <row r="395" spans="1:1" x14ac:dyDescent="0.25">
      <c r="A395" s="73"/>
    </row>
    <row r="396" spans="1:1" x14ac:dyDescent="0.25">
      <c r="A396" s="73"/>
    </row>
    <row r="397" spans="1:1" x14ac:dyDescent="0.25">
      <c r="A397" s="73"/>
    </row>
    <row r="398" spans="1:1" x14ac:dyDescent="0.25">
      <c r="A398" s="73"/>
    </row>
    <row r="399" spans="1:1" x14ac:dyDescent="0.25">
      <c r="A399" s="73"/>
    </row>
    <row r="400" spans="1:1" x14ac:dyDescent="0.25">
      <c r="A400" s="73"/>
    </row>
    <row r="401" spans="1:1" x14ac:dyDescent="0.25">
      <c r="A401" s="73"/>
    </row>
    <row r="402" spans="1:1" x14ac:dyDescent="0.25">
      <c r="A402" s="73"/>
    </row>
    <row r="403" spans="1:1" x14ac:dyDescent="0.25">
      <c r="A403" s="73"/>
    </row>
    <row r="404" spans="1:1" x14ac:dyDescent="0.25">
      <c r="A404" s="73"/>
    </row>
    <row r="405" spans="1:1" x14ac:dyDescent="0.25">
      <c r="A405" s="73"/>
    </row>
    <row r="406" spans="1:1" x14ac:dyDescent="0.25">
      <c r="A406" s="73"/>
    </row>
    <row r="407" spans="1:1" x14ac:dyDescent="0.25">
      <c r="A407" s="73"/>
    </row>
    <row r="408" spans="1:1" x14ac:dyDescent="0.25">
      <c r="A408" s="73"/>
    </row>
    <row r="409" spans="1:1" x14ac:dyDescent="0.25">
      <c r="A409" s="73"/>
    </row>
    <row r="410" spans="1:1" x14ac:dyDescent="0.25">
      <c r="A410" s="73"/>
    </row>
    <row r="411" spans="1:1" x14ac:dyDescent="0.25">
      <c r="A411" s="73"/>
    </row>
    <row r="412" spans="1:1" x14ac:dyDescent="0.25">
      <c r="A412" s="73"/>
    </row>
    <row r="413" spans="1:1" x14ac:dyDescent="0.25">
      <c r="A413" s="73"/>
    </row>
    <row r="414" spans="1:1" x14ac:dyDescent="0.25">
      <c r="A414" s="73"/>
    </row>
    <row r="415" spans="1:1" x14ac:dyDescent="0.25">
      <c r="A415" s="73"/>
    </row>
    <row r="416" spans="1:1" x14ac:dyDescent="0.25">
      <c r="A416" s="73"/>
    </row>
    <row r="417" spans="1:1" x14ac:dyDescent="0.25">
      <c r="A417" s="73"/>
    </row>
    <row r="418" spans="1:1" x14ac:dyDescent="0.25">
      <c r="A418" s="73"/>
    </row>
    <row r="419" spans="1:1" x14ac:dyDescent="0.25">
      <c r="A419" s="73"/>
    </row>
    <row r="420" spans="1:1" x14ac:dyDescent="0.25">
      <c r="A420" s="73"/>
    </row>
    <row r="421" spans="1:1" x14ac:dyDescent="0.25">
      <c r="A421" s="73"/>
    </row>
    <row r="422" spans="1:1" x14ac:dyDescent="0.25">
      <c r="A422" s="73"/>
    </row>
    <row r="423" spans="1:1" x14ac:dyDescent="0.25">
      <c r="A423" s="73"/>
    </row>
    <row r="424" spans="1:1" x14ac:dyDescent="0.25">
      <c r="A424" s="73"/>
    </row>
    <row r="425" spans="1:1" x14ac:dyDescent="0.25">
      <c r="A425" s="73"/>
    </row>
    <row r="426" spans="1:1" x14ac:dyDescent="0.25">
      <c r="A426" s="73"/>
    </row>
    <row r="427" spans="1:1" x14ac:dyDescent="0.25">
      <c r="A427" s="73"/>
    </row>
    <row r="428" spans="1:1" x14ac:dyDescent="0.25">
      <c r="A428" s="73"/>
    </row>
    <row r="429" spans="1:1" x14ac:dyDescent="0.25">
      <c r="A429" s="73"/>
    </row>
    <row r="430" spans="1:1" x14ac:dyDescent="0.25">
      <c r="A430" s="73"/>
    </row>
    <row r="431" spans="1:1" x14ac:dyDescent="0.25">
      <c r="A431" s="73"/>
    </row>
    <row r="432" spans="1:1" x14ac:dyDescent="0.25">
      <c r="A432" s="73"/>
    </row>
    <row r="433" spans="1:1" x14ac:dyDescent="0.25">
      <c r="A433" s="73"/>
    </row>
    <row r="434" spans="1:1" x14ac:dyDescent="0.25">
      <c r="A434" s="73"/>
    </row>
    <row r="435" spans="1:1" x14ac:dyDescent="0.25">
      <c r="A435" s="73"/>
    </row>
    <row r="436" spans="1:1" x14ac:dyDescent="0.25">
      <c r="A436" s="73"/>
    </row>
    <row r="437" spans="1:1" x14ac:dyDescent="0.25">
      <c r="A437" s="73"/>
    </row>
    <row r="438" spans="1:1" x14ac:dyDescent="0.25">
      <c r="A438" s="73"/>
    </row>
    <row r="439" spans="1:1" x14ac:dyDescent="0.25">
      <c r="A439" s="73"/>
    </row>
    <row r="440" spans="1:1" x14ac:dyDescent="0.25">
      <c r="A440" s="73"/>
    </row>
    <row r="441" spans="1:1" x14ac:dyDescent="0.25">
      <c r="A441" s="73"/>
    </row>
    <row r="442" spans="1:1" x14ac:dyDescent="0.25">
      <c r="A442" s="73"/>
    </row>
    <row r="443" spans="1:1" x14ac:dyDescent="0.25">
      <c r="A443" s="73"/>
    </row>
    <row r="444" spans="1:1" x14ac:dyDescent="0.25">
      <c r="A444" s="73"/>
    </row>
    <row r="445" spans="1:1" x14ac:dyDescent="0.25">
      <c r="A445" s="73"/>
    </row>
    <row r="446" spans="1:1" x14ac:dyDescent="0.25">
      <c r="A446" s="73"/>
    </row>
    <row r="447" spans="1:1" x14ac:dyDescent="0.25">
      <c r="A447" s="73"/>
    </row>
    <row r="448" spans="1:1" x14ac:dyDescent="0.25">
      <c r="A448" s="73"/>
    </row>
    <row r="449" spans="1:1" x14ac:dyDescent="0.25">
      <c r="A449" s="73"/>
    </row>
    <row r="450" spans="1:1" x14ac:dyDescent="0.25">
      <c r="A450" s="73"/>
    </row>
    <row r="451" spans="1:1" x14ac:dyDescent="0.25">
      <c r="A451" s="73"/>
    </row>
    <row r="452" spans="1:1" x14ac:dyDescent="0.25">
      <c r="A452" s="73"/>
    </row>
    <row r="453" spans="1:1" x14ac:dyDescent="0.25">
      <c r="A453" s="73"/>
    </row>
    <row r="454" spans="1:1" x14ac:dyDescent="0.25">
      <c r="A454" s="73"/>
    </row>
    <row r="455" spans="1:1" x14ac:dyDescent="0.25">
      <c r="A455" s="73"/>
    </row>
    <row r="456" spans="1:1" x14ac:dyDescent="0.25">
      <c r="A456" s="73"/>
    </row>
    <row r="457" spans="1:1" x14ac:dyDescent="0.25">
      <c r="A457" s="73"/>
    </row>
    <row r="458" spans="1:1" x14ac:dyDescent="0.25">
      <c r="A458" s="73"/>
    </row>
    <row r="459" spans="1:1" x14ac:dyDescent="0.25">
      <c r="A459" s="73"/>
    </row>
    <row r="460" spans="1:1" x14ac:dyDescent="0.25">
      <c r="A460" s="73"/>
    </row>
    <row r="461" spans="1:1" x14ac:dyDescent="0.25">
      <c r="A461" s="73"/>
    </row>
    <row r="462" spans="1:1" x14ac:dyDescent="0.25">
      <c r="A462" s="73"/>
    </row>
    <row r="463" spans="1:1" x14ac:dyDescent="0.25">
      <c r="A463" s="73"/>
    </row>
    <row r="464" spans="1:1" x14ac:dyDescent="0.25">
      <c r="A464" s="73"/>
    </row>
    <row r="465" spans="1:1" x14ac:dyDescent="0.25">
      <c r="A465" s="73"/>
    </row>
    <row r="466" spans="1:1" x14ac:dyDescent="0.25">
      <c r="A466" s="73"/>
    </row>
    <row r="467" spans="1:1" x14ac:dyDescent="0.25">
      <c r="A467" s="73"/>
    </row>
    <row r="468" spans="1:1" x14ac:dyDescent="0.25">
      <c r="A468" s="73"/>
    </row>
    <row r="469" spans="1:1" x14ac:dyDescent="0.25">
      <c r="A469" s="73"/>
    </row>
    <row r="470" spans="1:1" x14ac:dyDescent="0.25">
      <c r="A470" s="73"/>
    </row>
    <row r="471" spans="1:1" x14ac:dyDescent="0.25">
      <c r="A471" s="73"/>
    </row>
    <row r="472" spans="1:1" x14ac:dyDescent="0.25">
      <c r="A472" s="73"/>
    </row>
    <row r="473" spans="1:1" x14ac:dyDescent="0.25">
      <c r="A473" s="73"/>
    </row>
    <row r="474" spans="1:1" x14ac:dyDescent="0.25">
      <c r="A474" s="73"/>
    </row>
    <row r="475" spans="1:1" x14ac:dyDescent="0.25">
      <c r="A475" s="73"/>
    </row>
    <row r="476" spans="1:1" x14ac:dyDescent="0.25">
      <c r="A476" s="73"/>
    </row>
    <row r="477" spans="1:1" x14ac:dyDescent="0.25">
      <c r="A477" s="73"/>
    </row>
    <row r="478" spans="1:1" x14ac:dyDescent="0.25">
      <c r="A478" s="73"/>
    </row>
    <row r="479" spans="1:1" x14ac:dyDescent="0.25">
      <c r="A479" s="73"/>
    </row>
    <row r="480" spans="1:1" x14ac:dyDescent="0.25">
      <c r="A480" s="73"/>
    </row>
    <row r="481" spans="1:1" x14ac:dyDescent="0.25">
      <c r="A481" s="73"/>
    </row>
    <row r="482" spans="1:1" x14ac:dyDescent="0.25">
      <c r="A482" s="73"/>
    </row>
    <row r="483" spans="1:1" x14ac:dyDescent="0.25">
      <c r="A483" s="73"/>
    </row>
    <row r="484" spans="1:1" x14ac:dyDescent="0.25">
      <c r="A484" s="73"/>
    </row>
    <row r="485" spans="1:1" x14ac:dyDescent="0.25">
      <c r="A485" s="73"/>
    </row>
    <row r="486" spans="1:1" x14ac:dyDescent="0.25">
      <c r="A486" s="73"/>
    </row>
    <row r="487" spans="1:1" x14ac:dyDescent="0.25">
      <c r="A487" s="73"/>
    </row>
    <row r="488" spans="1:1" x14ac:dyDescent="0.25">
      <c r="A488" s="73"/>
    </row>
    <row r="489" spans="1:1" x14ac:dyDescent="0.25">
      <c r="A489" s="73"/>
    </row>
    <row r="490" spans="1:1" x14ac:dyDescent="0.25">
      <c r="A490" s="73"/>
    </row>
    <row r="491" spans="1:1" x14ac:dyDescent="0.25">
      <c r="A491" s="73"/>
    </row>
    <row r="492" spans="1:1" x14ac:dyDescent="0.25">
      <c r="A492" s="73"/>
    </row>
    <row r="493" spans="1:1" x14ac:dyDescent="0.25">
      <c r="A493" s="73"/>
    </row>
    <row r="494" spans="1:1" x14ac:dyDescent="0.25">
      <c r="A494" s="73"/>
    </row>
    <row r="495" spans="1:1" x14ac:dyDescent="0.25">
      <c r="A495" s="73"/>
    </row>
    <row r="496" spans="1:1" x14ac:dyDescent="0.25">
      <c r="A496" s="73"/>
    </row>
    <row r="497" spans="1:1" x14ac:dyDescent="0.25">
      <c r="A497" s="73"/>
    </row>
    <row r="498" spans="1:1" x14ac:dyDescent="0.25">
      <c r="A498" s="73"/>
    </row>
    <row r="499" spans="1:1" x14ac:dyDescent="0.25">
      <c r="A499" s="73"/>
    </row>
    <row r="500" spans="1:1" x14ac:dyDescent="0.25">
      <c r="A500" s="73"/>
    </row>
    <row r="501" spans="1:1" x14ac:dyDescent="0.25">
      <c r="A501" s="73"/>
    </row>
    <row r="502" spans="1:1" x14ac:dyDescent="0.25">
      <c r="A502" s="73"/>
    </row>
    <row r="503" spans="1:1" x14ac:dyDescent="0.25">
      <c r="A503" s="73"/>
    </row>
    <row r="504" spans="1:1" x14ac:dyDescent="0.25">
      <c r="A504" s="73"/>
    </row>
    <row r="505" spans="1:1" x14ac:dyDescent="0.25">
      <c r="A505" s="73"/>
    </row>
    <row r="506" spans="1:1" x14ac:dyDescent="0.25">
      <c r="A506" s="73"/>
    </row>
    <row r="507" spans="1:1" x14ac:dyDescent="0.25">
      <c r="A507" s="73"/>
    </row>
    <row r="508" spans="1:1" x14ac:dyDescent="0.25">
      <c r="A508" s="73"/>
    </row>
    <row r="509" spans="1:1" x14ac:dyDescent="0.25">
      <c r="A509" s="73"/>
    </row>
    <row r="510" spans="1:1" x14ac:dyDescent="0.25">
      <c r="A510" s="73"/>
    </row>
    <row r="511" spans="1:1" x14ac:dyDescent="0.25">
      <c r="A511" s="73"/>
    </row>
    <row r="512" spans="1:1" x14ac:dyDescent="0.25">
      <c r="A512" s="73"/>
    </row>
    <row r="513" spans="1:1" x14ac:dyDescent="0.25">
      <c r="A513" s="73"/>
    </row>
    <row r="514" spans="1:1" x14ac:dyDescent="0.25">
      <c r="A514" s="73"/>
    </row>
    <row r="515" spans="1:1" x14ac:dyDescent="0.25">
      <c r="A515" s="73"/>
    </row>
    <row r="516" spans="1:1" x14ac:dyDescent="0.25">
      <c r="A516" s="73"/>
    </row>
    <row r="517" spans="1:1" x14ac:dyDescent="0.25">
      <c r="A517" s="73"/>
    </row>
    <row r="518" spans="1:1" x14ac:dyDescent="0.25">
      <c r="A518" s="73"/>
    </row>
    <row r="519" spans="1:1" x14ac:dyDescent="0.25">
      <c r="A519" s="73"/>
    </row>
    <row r="520" spans="1:1" x14ac:dyDescent="0.25">
      <c r="A520" s="73"/>
    </row>
    <row r="521" spans="1:1" x14ac:dyDescent="0.25">
      <c r="A521" s="73"/>
    </row>
    <row r="522" spans="1:1" x14ac:dyDescent="0.25">
      <c r="A522" s="73"/>
    </row>
    <row r="523" spans="1:1" x14ac:dyDescent="0.25">
      <c r="A523" s="73"/>
    </row>
    <row r="524" spans="1:1" x14ac:dyDescent="0.25">
      <c r="A524" s="73"/>
    </row>
    <row r="525" spans="1:1" x14ac:dyDescent="0.25">
      <c r="A525" s="73"/>
    </row>
    <row r="526" spans="1:1" x14ac:dyDescent="0.25">
      <c r="A526" s="73"/>
    </row>
    <row r="527" spans="1:1" x14ac:dyDescent="0.25">
      <c r="A527" s="73"/>
    </row>
    <row r="528" spans="1:1" x14ac:dyDescent="0.25">
      <c r="A528" s="73"/>
    </row>
    <row r="529" spans="1:1" x14ac:dyDescent="0.25">
      <c r="A529" s="73"/>
    </row>
    <row r="530" spans="1:1" x14ac:dyDescent="0.25">
      <c r="A530" s="73"/>
    </row>
    <row r="531" spans="1:1" x14ac:dyDescent="0.25">
      <c r="A531" s="73"/>
    </row>
    <row r="532" spans="1:1" x14ac:dyDescent="0.25">
      <c r="A532" s="73"/>
    </row>
    <row r="533" spans="1:1" x14ac:dyDescent="0.25">
      <c r="A533" s="73"/>
    </row>
    <row r="534" spans="1:1" x14ac:dyDescent="0.25">
      <c r="A534" s="73"/>
    </row>
    <row r="535" spans="1:1" x14ac:dyDescent="0.25">
      <c r="A535" s="73"/>
    </row>
    <row r="536" spans="1:1" x14ac:dyDescent="0.25">
      <c r="A536" s="73"/>
    </row>
    <row r="537" spans="1:1" x14ac:dyDescent="0.25">
      <c r="A537" s="73"/>
    </row>
    <row r="538" spans="1:1" x14ac:dyDescent="0.25">
      <c r="A538" s="73"/>
    </row>
    <row r="539" spans="1:1" x14ac:dyDescent="0.25">
      <c r="A539" s="73"/>
    </row>
    <row r="540" spans="1:1" x14ac:dyDescent="0.25">
      <c r="A540" s="73"/>
    </row>
    <row r="541" spans="1:1" x14ac:dyDescent="0.25">
      <c r="A541" s="73"/>
    </row>
    <row r="542" spans="1:1" x14ac:dyDescent="0.25">
      <c r="A542" s="73"/>
    </row>
    <row r="543" spans="1:1" x14ac:dyDescent="0.25">
      <c r="A543" s="73"/>
    </row>
    <row r="544" spans="1:1" x14ac:dyDescent="0.25">
      <c r="A544" s="73"/>
    </row>
    <row r="545" spans="1:1" x14ac:dyDescent="0.25">
      <c r="A545" s="73"/>
    </row>
    <row r="546" spans="1:1" x14ac:dyDescent="0.25">
      <c r="A546" s="73"/>
    </row>
    <row r="547" spans="1:1" x14ac:dyDescent="0.25">
      <c r="A547" s="73"/>
    </row>
    <row r="548" spans="1:1" x14ac:dyDescent="0.25">
      <c r="A548" s="73"/>
    </row>
    <row r="549" spans="1:1" x14ac:dyDescent="0.25">
      <c r="A549" s="73"/>
    </row>
    <row r="550" spans="1:1" x14ac:dyDescent="0.25">
      <c r="A550" s="73"/>
    </row>
    <row r="551" spans="1:1" x14ac:dyDescent="0.25">
      <c r="A551" s="73"/>
    </row>
    <row r="552" spans="1:1" x14ac:dyDescent="0.25">
      <c r="A552" s="73"/>
    </row>
    <row r="553" spans="1:1" x14ac:dyDescent="0.25">
      <c r="A553" s="73"/>
    </row>
    <row r="554" spans="1:1" x14ac:dyDescent="0.25">
      <c r="A554" s="73"/>
    </row>
    <row r="555" spans="1:1" x14ac:dyDescent="0.25">
      <c r="A555" s="73"/>
    </row>
    <row r="556" spans="1:1" x14ac:dyDescent="0.25">
      <c r="A556" s="73"/>
    </row>
    <row r="557" spans="1:1" x14ac:dyDescent="0.25">
      <c r="A557" s="73"/>
    </row>
    <row r="558" spans="1:1" x14ac:dyDescent="0.25">
      <c r="A558" s="73"/>
    </row>
    <row r="559" spans="1:1" x14ac:dyDescent="0.25">
      <c r="A559" s="73"/>
    </row>
    <row r="560" spans="1:1" x14ac:dyDescent="0.25">
      <c r="A560" s="73"/>
    </row>
    <row r="561" spans="1:1" x14ac:dyDescent="0.25">
      <c r="A561" s="73"/>
    </row>
    <row r="562" spans="1:1" x14ac:dyDescent="0.25">
      <c r="A562" s="73"/>
    </row>
    <row r="563" spans="1:1" x14ac:dyDescent="0.25">
      <c r="A563" s="73"/>
    </row>
    <row r="564" spans="1:1" x14ac:dyDescent="0.25">
      <c r="A564" s="73"/>
    </row>
    <row r="565" spans="1:1" x14ac:dyDescent="0.25">
      <c r="A565" s="73"/>
    </row>
    <row r="566" spans="1:1" x14ac:dyDescent="0.25">
      <c r="A566" s="73"/>
    </row>
    <row r="567" spans="1:1" x14ac:dyDescent="0.25">
      <c r="A567" s="73"/>
    </row>
    <row r="568" spans="1:1" x14ac:dyDescent="0.25">
      <c r="A568" s="73"/>
    </row>
    <row r="569" spans="1:1" x14ac:dyDescent="0.25">
      <c r="A569" s="73"/>
    </row>
    <row r="570" spans="1:1" x14ac:dyDescent="0.25">
      <c r="A570" s="73"/>
    </row>
    <row r="571" spans="1:1" x14ac:dyDescent="0.25">
      <c r="A571" s="73"/>
    </row>
    <row r="572" spans="1:1" x14ac:dyDescent="0.25">
      <c r="A572" s="73"/>
    </row>
    <row r="573" spans="1:1" x14ac:dyDescent="0.25">
      <c r="A573" s="73"/>
    </row>
    <row r="574" spans="1:1" x14ac:dyDescent="0.25">
      <c r="A574" s="73"/>
    </row>
    <row r="575" spans="1:1" x14ac:dyDescent="0.25">
      <c r="A575" s="73"/>
    </row>
    <row r="576" spans="1:1" x14ac:dyDescent="0.25">
      <c r="A576" s="73"/>
    </row>
    <row r="577" spans="1:1" x14ac:dyDescent="0.25">
      <c r="A577" s="73"/>
    </row>
    <row r="578" spans="1:1" x14ac:dyDescent="0.25">
      <c r="A578" s="73"/>
    </row>
    <row r="579" spans="1:1" x14ac:dyDescent="0.25">
      <c r="A579" s="73"/>
    </row>
    <row r="580" spans="1:1" x14ac:dyDescent="0.25">
      <c r="A580" s="73"/>
    </row>
    <row r="581" spans="1:1" x14ac:dyDescent="0.25">
      <c r="A581" s="73"/>
    </row>
    <row r="582" spans="1:1" x14ac:dyDescent="0.25">
      <c r="A582" s="73"/>
    </row>
    <row r="583" spans="1:1" x14ac:dyDescent="0.25">
      <c r="A583" s="73"/>
    </row>
    <row r="584" spans="1:1" x14ac:dyDescent="0.25">
      <c r="A584" s="73"/>
    </row>
    <row r="585" spans="1:1" x14ac:dyDescent="0.25">
      <c r="A585" s="73"/>
    </row>
    <row r="586" spans="1:1" x14ac:dyDescent="0.25">
      <c r="A586" s="73"/>
    </row>
    <row r="587" spans="1:1" x14ac:dyDescent="0.25">
      <c r="A587" s="73"/>
    </row>
    <row r="588" spans="1:1" x14ac:dyDescent="0.25">
      <c r="A588" s="73"/>
    </row>
    <row r="589" spans="1:1" x14ac:dyDescent="0.25">
      <c r="A589" s="73"/>
    </row>
    <row r="590" spans="1:1" x14ac:dyDescent="0.25">
      <c r="A590" s="73"/>
    </row>
    <row r="591" spans="1:1" x14ac:dyDescent="0.25">
      <c r="A591" s="73"/>
    </row>
    <row r="592" spans="1:1" x14ac:dyDescent="0.25">
      <c r="A592" s="73"/>
    </row>
    <row r="593" spans="1:1" x14ac:dyDescent="0.25">
      <c r="A593" s="73"/>
    </row>
    <row r="594" spans="1:1" x14ac:dyDescent="0.25">
      <c r="A594" s="73"/>
    </row>
    <row r="595" spans="1:1" x14ac:dyDescent="0.25">
      <c r="A595" s="73"/>
    </row>
    <row r="596" spans="1:1" x14ac:dyDescent="0.25">
      <c r="A596" s="73"/>
    </row>
    <row r="597" spans="1:1" x14ac:dyDescent="0.25">
      <c r="A597" s="73"/>
    </row>
    <row r="598" spans="1:1" x14ac:dyDescent="0.25">
      <c r="A598" s="73"/>
    </row>
    <row r="599" spans="1:1" x14ac:dyDescent="0.25">
      <c r="A599" s="73"/>
    </row>
    <row r="600" spans="1:1" x14ac:dyDescent="0.25">
      <c r="A600" s="73"/>
    </row>
    <row r="601" spans="1:1" x14ac:dyDescent="0.25">
      <c r="A601" s="73"/>
    </row>
    <row r="602" spans="1:1" x14ac:dyDescent="0.25">
      <c r="A602" s="73"/>
    </row>
    <row r="603" spans="1:1" x14ac:dyDescent="0.25">
      <c r="A603" s="73"/>
    </row>
    <row r="604" spans="1:1" x14ac:dyDescent="0.25">
      <c r="A604" s="73"/>
    </row>
    <row r="605" spans="1:1" x14ac:dyDescent="0.25">
      <c r="A605" s="73"/>
    </row>
    <row r="606" spans="1:1" x14ac:dyDescent="0.25">
      <c r="A606" s="73"/>
    </row>
    <row r="607" spans="1:1" x14ac:dyDescent="0.25">
      <c r="A607" s="73"/>
    </row>
    <row r="608" spans="1:1" x14ac:dyDescent="0.25">
      <c r="A608" s="73"/>
    </row>
    <row r="609" spans="1:1" x14ac:dyDescent="0.25">
      <c r="A609" s="73"/>
    </row>
    <row r="610" spans="1:1" x14ac:dyDescent="0.25">
      <c r="A610" s="73"/>
    </row>
    <row r="611" spans="1:1" x14ac:dyDescent="0.25">
      <c r="A611" s="73"/>
    </row>
    <row r="612" spans="1:1" x14ac:dyDescent="0.25">
      <c r="A612" s="73"/>
    </row>
    <row r="613" spans="1:1" x14ac:dyDescent="0.25">
      <c r="A613" s="73"/>
    </row>
    <row r="614" spans="1:1" x14ac:dyDescent="0.25">
      <c r="A614" s="73"/>
    </row>
    <row r="615" spans="1:1" x14ac:dyDescent="0.25">
      <c r="A615" s="73"/>
    </row>
    <row r="616" spans="1:1" x14ac:dyDescent="0.25">
      <c r="A616" s="73"/>
    </row>
    <row r="617" spans="1:1" x14ac:dyDescent="0.25">
      <c r="A617" s="73"/>
    </row>
    <row r="618" spans="1:1" x14ac:dyDescent="0.25">
      <c r="A618" s="73"/>
    </row>
    <row r="619" spans="1:1" x14ac:dyDescent="0.25">
      <c r="A619" s="73"/>
    </row>
    <row r="620" spans="1:1" x14ac:dyDescent="0.25">
      <c r="A620" s="73"/>
    </row>
    <row r="621" spans="1:1" x14ac:dyDescent="0.25">
      <c r="A621" s="73"/>
    </row>
    <row r="622" spans="1:1" x14ac:dyDescent="0.25">
      <c r="A622" s="73"/>
    </row>
    <row r="623" spans="1:1" x14ac:dyDescent="0.25">
      <c r="A623" s="73"/>
    </row>
    <row r="624" spans="1:1" x14ac:dyDescent="0.25">
      <c r="A624" s="73"/>
    </row>
    <row r="625" spans="1:1" x14ac:dyDescent="0.25">
      <c r="A625" s="73"/>
    </row>
    <row r="626" spans="1:1" x14ac:dyDescent="0.25">
      <c r="A626" s="73"/>
    </row>
    <row r="627" spans="1:1" x14ac:dyDescent="0.25">
      <c r="A627" s="73"/>
    </row>
    <row r="628" spans="1:1" x14ac:dyDescent="0.25">
      <c r="A628" s="73"/>
    </row>
    <row r="629" spans="1:1" x14ac:dyDescent="0.25">
      <c r="A629" s="73"/>
    </row>
    <row r="630" spans="1:1" x14ac:dyDescent="0.25">
      <c r="A630" s="73"/>
    </row>
    <row r="631" spans="1:1" x14ac:dyDescent="0.25">
      <c r="A631" s="73"/>
    </row>
    <row r="632" spans="1:1" x14ac:dyDescent="0.25">
      <c r="A632" s="73"/>
    </row>
    <row r="633" spans="1:1" x14ac:dyDescent="0.25">
      <c r="A633" s="73"/>
    </row>
    <row r="634" spans="1:1" x14ac:dyDescent="0.25">
      <c r="A634" s="73"/>
    </row>
    <row r="635" spans="1:1" x14ac:dyDescent="0.25">
      <c r="A635" s="73"/>
    </row>
    <row r="636" spans="1:1" x14ac:dyDescent="0.25">
      <c r="A636" s="73"/>
    </row>
    <row r="637" spans="1:1" x14ac:dyDescent="0.25">
      <c r="A637" s="73"/>
    </row>
    <row r="638" spans="1:1" x14ac:dyDescent="0.25">
      <c r="A638" s="73"/>
    </row>
    <row r="639" spans="1:1" x14ac:dyDescent="0.25">
      <c r="A639" s="73"/>
    </row>
    <row r="640" spans="1:1" x14ac:dyDescent="0.25">
      <c r="A640" s="73"/>
    </row>
    <row r="641" spans="1:1" x14ac:dyDescent="0.25">
      <c r="A641" s="73"/>
    </row>
    <row r="642" spans="1:1" x14ac:dyDescent="0.25">
      <c r="A642" s="73"/>
    </row>
    <row r="643" spans="1:1" x14ac:dyDescent="0.25">
      <c r="A643" s="73"/>
    </row>
    <row r="644" spans="1:1" x14ac:dyDescent="0.25">
      <c r="A644" s="73"/>
    </row>
    <row r="645" spans="1:1" x14ac:dyDescent="0.25">
      <c r="A645" s="73"/>
    </row>
    <row r="646" spans="1:1" x14ac:dyDescent="0.25">
      <c r="A646" s="73"/>
    </row>
    <row r="647" spans="1:1" x14ac:dyDescent="0.25">
      <c r="A647" s="73"/>
    </row>
    <row r="648" spans="1:1" x14ac:dyDescent="0.25">
      <c r="A648" s="73"/>
    </row>
    <row r="649" spans="1:1" x14ac:dyDescent="0.25">
      <c r="A649" s="73"/>
    </row>
    <row r="650" spans="1:1" x14ac:dyDescent="0.25">
      <c r="A650" s="73"/>
    </row>
    <row r="651" spans="1:1" x14ac:dyDescent="0.25">
      <c r="A651" s="73"/>
    </row>
    <row r="652" spans="1:1" x14ac:dyDescent="0.25">
      <c r="A652" s="73"/>
    </row>
    <row r="653" spans="1:1" x14ac:dyDescent="0.25">
      <c r="A653" s="73"/>
    </row>
    <row r="654" spans="1:1" x14ac:dyDescent="0.25">
      <c r="A654" s="73"/>
    </row>
    <row r="655" spans="1:1" x14ac:dyDescent="0.25">
      <c r="A655" s="73"/>
    </row>
    <row r="656" spans="1:1" x14ac:dyDescent="0.25">
      <c r="A656" s="73"/>
    </row>
    <row r="657" spans="1:1" x14ac:dyDescent="0.25">
      <c r="A657" s="73"/>
    </row>
    <row r="658" spans="1:1" x14ac:dyDescent="0.25">
      <c r="A658" s="73"/>
    </row>
    <row r="659" spans="1:1" x14ac:dyDescent="0.25">
      <c r="A659" s="73"/>
    </row>
    <row r="660" spans="1:1" x14ac:dyDescent="0.25">
      <c r="A660" s="73"/>
    </row>
    <row r="661" spans="1:1" x14ac:dyDescent="0.25">
      <c r="A661" s="73"/>
    </row>
    <row r="662" spans="1:1" x14ac:dyDescent="0.25">
      <c r="A662" s="73"/>
    </row>
    <row r="663" spans="1:1" x14ac:dyDescent="0.25">
      <c r="A663" s="73"/>
    </row>
    <row r="664" spans="1:1" x14ac:dyDescent="0.25">
      <c r="A664" s="73"/>
    </row>
    <row r="665" spans="1:1" x14ac:dyDescent="0.25">
      <c r="A665" s="73"/>
    </row>
    <row r="666" spans="1:1" x14ac:dyDescent="0.25">
      <c r="A666" s="73"/>
    </row>
    <row r="667" spans="1:1" x14ac:dyDescent="0.25">
      <c r="A667" s="73"/>
    </row>
    <row r="668" spans="1:1" x14ac:dyDescent="0.25">
      <c r="A668" s="73"/>
    </row>
    <row r="669" spans="1:1" x14ac:dyDescent="0.25">
      <c r="A669" s="73"/>
    </row>
    <row r="670" spans="1:1" x14ac:dyDescent="0.25">
      <c r="A670" s="73"/>
    </row>
    <row r="671" spans="1:1" x14ac:dyDescent="0.25">
      <c r="A671" s="73"/>
    </row>
    <row r="672" spans="1:1" x14ac:dyDescent="0.25">
      <c r="A672" s="73"/>
    </row>
    <row r="673" spans="1:1" x14ac:dyDescent="0.25">
      <c r="A673" s="73"/>
    </row>
    <row r="674" spans="1:1" x14ac:dyDescent="0.25">
      <c r="A674" s="73"/>
    </row>
    <row r="675" spans="1:1" x14ac:dyDescent="0.25">
      <c r="A675" s="73"/>
    </row>
    <row r="676" spans="1:1" x14ac:dyDescent="0.25">
      <c r="A676" s="73"/>
    </row>
    <row r="677" spans="1:1" x14ac:dyDescent="0.25">
      <c r="A677" s="73"/>
    </row>
    <row r="678" spans="1:1" x14ac:dyDescent="0.25">
      <c r="A678" s="73"/>
    </row>
    <row r="679" spans="1:1" x14ac:dyDescent="0.25">
      <c r="A679" s="73"/>
    </row>
    <row r="680" spans="1:1" x14ac:dyDescent="0.25">
      <c r="A680" s="73"/>
    </row>
    <row r="681" spans="1:1" x14ac:dyDescent="0.25">
      <c r="A681" s="73"/>
    </row>
    <row r="682" spans="1:1" x14ac:dyDescent="0.25">
      <c r="A682" s="73"/>
    </row>
    <row r="683" spans="1:1" x14ac:dyDescent="0.25">
      <c r="A683" s="73"/>
    </row>
    <row r="684" spans="1:1" x14ac:dyDescent="0.25">
      <c r="A684" s="73"/>
    </row>
    <row r="685" spans="1:1" x14ac:dyDescent="0.25">
      <c r="A685" s="73"/>
    </row>
    <row r="686" spans="1:1" x14ac:dyDescent="0.25">
      <c r="A686" s="73"/>
    </row>
    <row r="687" spans="1:1" x14ac:dyDescent="0.25">
      <c r="A687" s="73"/>
    </row>
    <row r="688" spans="1:1" x14ac:dyDescent="0.25">
      <c r="A688" s="73"/>
    </row>
    <row r="689" spans="1:1" x14ac:dyDescent="0.25">
      <c r="A689" s="73"/>
    </row>
    <row r="690" spans="1:1" x14ac:dyDescent="0.25">
      <c r="A690" s="73"/>
    </row>
    <row r="691" spans="1:1" x14ac:dyDescent="0.25">
      <c r="A691" s="73"/>
    </row>
    <row r="692" spans="1:1" x14ac:dyDescent="0.25">
      <c r="A692" s="73"/>
    </row>
    <row r="693" spans="1:1" x14ac:dyDescent="0.25">
      <c r="A693" s="73"/>
    </row>
    <row r="694" spans="1:1" x14ac:dyDescent="0.25">
      <c r="A694" s="73"/>
    </row>
    <row r="695" spans="1:1" x14ac:dyDescent="0.25">
      <c r="A695" s="73"/>
    </row>
    <row r="696" spans="1:1" x14ac:dyDescent="0.25">
      <c r="A696" s="73"/>
    </row>
    <row r="697" spans="1:1" x14ac:dyDescent="0.25">
      <c r="A697" s="73"/>
    </row>
    <row r="698" spans="1:1" x14ac:dyDescent="0.25">
      <c r="A698" s="73"/>
    </row>
    <row r="699" spans="1:1" x14ac:dyDescent="0.25">
      <c r="A699" s="73"/>
    </row>
    <row r="700" spans="1:1" x14ac:dyDescent="0.25">
      <c r="A700" s="73"/>
    </row>
    <row r="701" spans="1:1" x14ac:dyDescent="0.25">
      <c r="A701" s="73"/>
    </row>
    <row r="702" spans="1:1" x14ac:dyDescent="0.25">
      <c r="A702" s="73"/>
    </row>
    <row r="703" spans="1:1" x14ac:dyDescent="0.25">
      <c r="A703" s="73"/>
    </row>
    <row r="704" spans="1:1" x14ac:dyDescent="0.25">
      <c r="A704" s="73"/>
    </row>
    <row r="705" spans="1:1" x14ac:dyDescent="0.25">
      <c r="A705" s="73"/>
    </row>
    <row r="706" spans="1:1" x14ac:dyDescent="0.25">
      <c r="A706" s="73"/>
    </row>
    <row r="707" spans="1:1" x14ac:dyDescent="0.25">
      <c r="A707" s="73"/>
    </row>
    <row r="708" spans="1:1" x14ac:dyDescent="0.25">
      <c r="A708" s="73"/>
    </row>
    <row r="709" spans="1:1" x14ac:dyDescent="0.25">
      <c r="A709" s="73"/>
    </row>
    <row r="710" spans="1:1" x14ac:dyDescent="0.25">
      <c r="A710" s="73"/>
    </row>
    <row r="711" spans="1:1" x14ac:dyDescent="0.25">
      <c r="A711" s="73"/>
    </row>
    <row r="712" spans="1:1" x14ac:dyDescent="0.25">
      <c r="A712" s="73"/>
    </row>
    <row r="713" spans="1:1" x14ac:dyDescent="0.25">
      <c r="A713" s="73"/>
    </row>
    <row r="714" spans="1:1" x14ac:dyDescent="0.25">
      <c r="A714" s="73"/>
    </row>
    <row r="715" spans="1:1" x14ac:dyDescent="0.25">
      <c r="A715" s="73"/>
    </row>
    <row r="716" spans="1:1" x14ac:dyDescent="0.25">
      <c r="A716" s="73"/>
    </row>
    <row r="717" spans="1:1" x14ac:dyDescent="0.25">
      <c r="A717" s="73"/>
    </row>
    <row r="718" spans="1:1" x14ac:dyDescent="0.25">
      <c r="A718" s="73"/>
    </row>
    <row r="719" spans="1:1" x14ac:dyDescent="0.25">
      <c r="A719" s="73"/>
    </row>
    <row r="720" spans="1:1" x14ac:dyDescent="0.25">
      <c r="A720" s="73"/>
    </row>
    <row r="721" spans="1:1" x14ac:dyDescent="0.25">
      <c r="A721" s="73"/>
    </row>
    <row r="722" spans="1:1" x14ac:dyDescent="0.25">
      <c r="A722" s="73"/>
    </row>
    <row r="723" spans="1:1" x14ac:dyDescent="0.25">
      <c r="A723" s="73"/>
    </row>
    <row r="724" spans="1:1" x14ac:dyDescent="0.25">
      <c r="A724" s="73"/>
    </row>
    <row r="725" spans="1:1" x14ac:dyDescent="0.25">
      <c r="A725" s="73"/>
    </row>
    <row r="726" spans="1:1" x14ac:dyDescent="0.25">
      <c r="A726" s="73"/>
    </row>
    <row r="727" spans="1:1" x14ac:dyDescent="0.25">
      <c r="A727" s="73"/>
    </row>
    <row r="728" spans="1:1" x14ac:dyDescent="0.25">
      <c r="A728" s="73"/>
    </row>
    <row r="729" spans="1:1" x14ac:dyDescent="0.25">
      <c r="A729" s="73"/>
    </row>
    <row r="730" spans="1:1" x14ac:dyDescent="0.25">
      <c r="A730" s="73"/>
    </row>
    <row r="731" spans="1:1" x14ac:dyDescent="0.25">
      <c r="A731" s="73"/>
    </row>
    <row r="732" spans="1:1" x14ac:dyDescent="0.25">
      <c r="A732" s="73"/>
    </row>
    <row r="733" spans="1:1" x14ac:dyDescent="0.25">
      <c r="A733" s="73"/>
    </row>
    <row r="734" spans="1:1" x14ac:dyDescent="0.25">
      <c r="A734" s="73"/>
    </row>
    <row r="735" spans="1:1" x14ac:dyDescent="0.25">
      <c r="A735" s="73"/>
    </row>
    <row r="736" spans="1:1" x14ac:dyDescent="0.25">
      <c r="A736" s="73"/>
    </row>
    <row r="737" spans="1:1" x14ac:dyDescent="0.25">
      <c r="A737" s="73"/>
    </row>
    <row r="738" spans="1:1" x14ac:dyDescent="0.25">
      <c r="A738" s="73"/>
    </row>
    <row r="739" spans="1:1" x14ac:dyDescent="0.25">
      <c r="A739" s="73"/>
    </row>
    <row r="740" spans="1:1" x14ac:dyDescent="0.25">
      <c r="A740" s="73"/>
    </row>
    <row r="741" spans="1:1" x14ac:dyDescent="0.25">
      <c r="A741" s="73"/>
    </row>
    <row r="742" spans="1:1" x14ac:dyDescent="0.25">
      <c r="A742" s="73"/>
    </row>
    <row r="743" spans="1:1" x14ac:dyDescent="0.25">
      <c r="A743" s="73"/>
    </row>
    <row r="744" spans="1:1" x14ac:dyDescent="0.25">
      <c r="A744" s="73"/>
    </row>
    <row r="745" spans="1:1" x14ac:dyDescent="0.25">
      <c r="A745" s="73"/>
    </row>
    <row r="746" spans="1:1" x14ac:dyDescent="0.25">
      <c r="A746" s="73"/>
    </row>
    <row r="747" spans="1:1" x14ac:dyDescent="0.25">
      <c r="A747" s="73"/>
    </row>
    <row r="748" spans="1:1" x14ac:dyDescent="0.25">
      <c r="A748" s="73"/>
    </row>
    <row r="749" spans="1:1" x14ac:dyDescent="0.25">
      <c r="A749" s="73"/>
    </row>
    <row r="750" spans="1:1" x14ac:dyDescent="0.25">
      <c r="A750" s="73"/>
    </row>
    <row r="751" spans="1:1" x14ac:dyDescent="0.25">
      <c r="A751" s="73"/>
    </row>
    <row r="752" spans="1:1" x14ac:dyDescent="0.25">
      <c r="A752" s="73"/>
    </row>
    <row r="753" spans="1:1" x14ac:dyDescent="0.25">
      <c r="A753" s="73"/>
    </row>
    <row r="754" spans="1:1" x14ac:dyDescent="0.25">
      <c r="A754" s="73"/>
    </row>
    <row r="755" spans="1:1" x14ac:dyDescent="0.25">
      <c r="A755" s="73"/>
    </row>
    <row r="756" spans="1:1" x14ac:dyDescent="0.25">
      <c r="A756" s="73"/>
    </row>
    <row r="757" spans="1:1" x14ac:dyDescent="0.25">
      <c r="A757" s="73"/>
    </row>
    <row r="758" spans="1:1" x14ac:dyDescent="0.25">
      <c r="A758" s="73"/>
    </row>
    <row r="759" spans="1:1" x14ac:dyDescent="0.25">
      <c r="A759" s="73"/>
    </row>
    <row r="760" spans="1:1" x14ac:dyDescent="0.25">
      <c r="A760" s="73"/>
    </row>
    <row r="761" spans="1:1" x14ac:dyDescent="0.25">
      <c r="A761" s="73"/>
    </row>
    <row r="762" spans="1:1" x14ac:dyDescent="0.25">
      <c r="A762" s="73"/>
    </row>
    <row r="763" spans="1:1" x14ac:dyDescent="0.25">
      <c r="A763" s="73"/>
    </row>
    <row r="764" spans="1:1" x14ac:dyDescent="0.25">
      <c r="A764" s="73"/>
    </row>
    <row r="765" spans="1:1" x14ac:dyDescent="0.25">
      <c r="A765" s="73"/>
    </row>
    <row r="766" spans="1:1" x14ac:dyDescent="0.25">
      <c r="A766" s="73"/>
    </row>
    <row r="767" spans="1:1" x14ac:dyDescent="0.25">
      <c r="A767" s="73"/>
    </row>
    <row r="768" spans="1:1" x14ac:dyDescent="0.25">
      <c r="A768" s="73"/>
    </row>
    <row r="769" spans="1:1" x14ac:dyDescent="0.25">
      <c r="A769" s="73"/>
    </row>
    <row r="770" spans="1:1" x14ac:dyDescent="0.25">
      <c r="A770" s="73"/>
    </row>
    <row r="771" spans="1:1" x14ac:dyDescent="0.25">
      <c r="A771" s="73"/>
    </row>
    <row r="772" spans="1:1" x14ac:dyDescent="0.25">
      <c r="A772" s="73"/>
    </row>
    <row r="773" spans="1:1" x14ac:dyDescent="0.25">
      <c r="A773" s="73"/>
    </row>
    <row r="774" spans="1:1" x14ac:dyDescent="0.25">
      <c r="A774" s="73"/>
    </row>
    <row r="775" spans="1:1" x14ac:dyDescent="0.25">
      <c r="A775" s="73"/>
    </row>
    <row r="776" spans="1:1" x14ac:dyDescent="0.25">
      <c r="A776" s="73"/>
    </row>
    <row r="777" spans="1:1" x14ac:dyDescent="0.25">
      <c r="A777" s="73"/>
    </row>
    <row r="778" spans="1:1" x14ac:dyDescent="0.25">
      <c r="A778" s="73"/>
    </row>
    <row r="779" spans="1:1" x14ac:dyDescent="0.25">
      <c r="A779" s="73"/>
    </row>
    <row r="780" spans="1:1" x14ac:dyDescent="0.25">
      <c r="A780" s="73"/>
    </row>
    <row r="781" spans="1:1" x14ac:dyDescent="0.25">
      <c r="A781" s="73"/>
    </row>
    <row r="782" spans="1:1" x14ac:dyDescent="0.25">
      <c r="A782" s="73"/>
    </row>
    <row r="783" spans="1:1" x14ac:dyDescent="0.25">
      <c r="A783" s="73"/>
    </row>
    <row r="784" spans="1:1" x14ac:dyDescent="0.25">
      <c r="A784" s="73"/>
    </row>
    <row r="785" spans="1:1" x14ac:dyDescent="0.25">
      <c r="A785" s="73"/>
    </row>
    <row r="786" spans="1:1" x14ac:dyDescent="0.25">
      <c r="A786" s="73"/>
    </row>
    <row r="787" spans="1:1" x14ac:dyDescent="0.25">
      <c r="A787" s="73"/>
    </row>
    <row r="788" spans="1:1" x14ac:dyDescent="0.25">
      <c r="A788" s="73"/>
    </row>
    <row r="789" spans="1:1" x14ac:dyDescent="0.25">
      <c r="A789" s="73"/>
    </row>
    <row r="790" spans="1:1" x14ac:dyDescent="0.25">
      <c r="A790" s="73"/>
    </row>
    <row r="791" spans="1:1" x14ac:dyDescent="0.25">
      <c r="A791" s="73"/>
    </row>
    <row r="792" spans="1:1" x14ac:dyDescent="0.25">
      <c r="A792" s="73"/>
    </row>
    <row r="793" spans="1:1" x14ac:dyDescent="0.25">
      <c r="A793" s="73"/>
    </row>
    <row r="794" spans="1:1" x14ac:dyDescent="0.25">
      <c r="A794" s="73"/>
    </row>
    <row r="795" spans="1:1" x14ac:dyDescent="0.25">
      <c r="A795" s="73"/>
    </row>
    <row r="796" spans="1:1" x14ac:dyDescent="0.25">
      <c r="A796" s="73"/>
    </row>
    <row r="797" spans="1:1" x14ac:dyDescent="0.25">
      <c r="A797" s="73"/>
    </row>
    <row r="798" spans="1:1" x14ac:dyDescent="0.25">
      <c r="A798" s="73"/>
    </row>
    <row r="799" spans="1:1" x14ac:dyDescent="0.25">
      <c r="A799" s="73"/>
    </row>
    <row r="800" spans="1:1" x14ac:dyDescent="0.25">
      <c r="A800" s="73"/>
    </row>
    <row r="801" spans="1:1" x14ac:dyDescent="0.25">
      <c r="A801" s="73"/>
    </row>
    <row r="802" spans="1:1" x14ac:dyDescent="0.25">
      <c r="A802" s="73"/>
    </row>
    <row r="803" spans="1:1" x14ac:dyDescent="0.25">
      <c r="A803" s="73"/>
    </row>
    <row r="804" spans="1:1" x14ac:dyDescent="0.25">
      <c r="A804" s="73"/>
    </row>
    <row r="805" spans="1:1" x14ac:dyDescent="0.25">
      <c r="A805" s="73"/>
    </row>
    <row r="806" spans="1:1" x14ac:dyDescent="0.25">
      <c r="A806" s="73"/>
    </row>
    <row r="807" spans="1:1" x14ac:dyDescent="0.25">
      <c r="A807" s="73"/>
    </row>
    <row r="808" spans="1:1" x14ac:dyDescent="0.25">
      <c r="A808" s="73"/>
    </row>
    <row r="809" spans="1:1" x14ac:dyDescent="0.25">
      <c r="A809" s="73"/>
    </row>
    <row r="810" spans="1:1" x14ac:dyDescent="0.25">
      <c r="A810" s="73"/>
    </row>
    <row r="811" spans="1:1" x14ac:dyDescent="0.25">
      <c r="A811" s="73"/>
    </row>
    <row r="812" spans="1:1" x14ac:dyDescent="0.25">
      <c r="A812" s="73"/>
    </row>
    <row r="813" spans="1:1" x14ac:dyDescent="0.25">
      <c r="A813" s="73"/>
    </row>
    <row r="814" spans="1:1" x14ac:dyDescent="0.25">
      <c r="A814" s="73"/>
    </row>
    <row r="815" spans="1:1" x14ac:dyDescent="0.25">
      <c r="A815" s="73"/>
    </row>
    <row r="816" spans="1:1" x14ac:dyDescent="0.25">
      <c r="A816" s="73"/>
    </row>
    <row r="817" spans="1:1" x14ac:dyDescent="0.25">
      <c r="A817" s="73"/>
    </row>
    <row r="818" spans="1:1" x14ac:dyDescent="0.25">
      <c r="A818" s="73"/>
    </row>
    <row r="819" spans="1:1" x14ac:dyDescent="0.25">
      <c r="A819" s="73"/>
    </row>
    <row r="820" spans="1:1" x14ac:dyDescent="0.25">
      <c r="A820" s="73"/>
    </row>
    <row r="821" spans="1:1" x14ac:dyDescent="0.25">
      <c r="A821" s="73"/>
    </row>
    <row r="822" spans="1:1" x14ac:dyDescent="0.25">
      <c r="A822" s="73"/>
    </row>
    <row r="823" spans="1:1" x14ac:dyDescent="0.25">
      <c r="A823" s="73"/>
    </row>
    <row r="824" spans="1:1" x14ac:dyDescent="0.25">
      <c r="A824" s="73"/>
    </row>
    <row r="825" spans="1:1" x14ac:dyDescent="0.25">
      <c r="A825" s="73"/>
    </row>
    <row r="826" spans="1:1" x14ac:dyDescent="0.25">
      <c r="A826" s="73"/>
    </row>
    <row r="827" spans="1:1" x14ac:dyDescent="0.25">
      <c r="A827" s="73"/>
    </row>
    <row r="828" spans="1:1" x14ac:dyDescent="0.25">
      <c r="A828" s="73"/>
    </row>
    <row r="829" spans="1:1" x14ac:dyDescent="0.25">
      <c r="A829" s="73"/>
    </row>
    <row r="830" spans="1:1" x14ac:dyDescent="0.25">
      <c r="A830" s="73"/>
    </row>
    <row r="831" spans="1:1" x14ac:dyDescent="0.25">
      <c r="A831" s="73"/>
    </row>
    <row r="832" spans="1:1" x14ac:dyDescent="0.25">
      <c r="A832" s="73"/>
    </row>
    <row r="833" spans="1:1" x14ac:dyDescent="0.25">
      <c r="A833" s="73"/>
    </row>
    <row r="834" spans="1:1" x14ac:dyDescent="0.25">
      <c r="A834" s="73"/>
    </row>
    <row r="835" spans="1:1" x14ac:dyDescent="0.25">
      <c r="A835" s="73"/>
    </row>
    <row r="836" spans="1:1" x14ac:dyDescent="0.25">
      <c r="A836" s="73"/>
    </row>
    <row r="837" spans="1:1" x14ac:dyDescent="0.25">
      <c r="A837" s="73"/>
    </row>
    <row r="838" spans="1:1" x14ac:dyDescent="0.25">
      <c r="A838" s="73"/>
    </row>
    <row r="839" spans="1:1" x14ac:dyDescent="0.25">
      <c r="A839" s="73"/>
    </row>
    <row r="840" spans="1:1" x14ac:dyDescent="0.25">
      <c r="A840" s="73"/>
    </row>
    <row r="841" spans="1:1" x14ac:dyDescent="0.25">
      <c r="A841" s="73"/>
    </row>
    <row r="842" spans="1:1" x14ac:dyDescent="0.25">
      <c r="A842" s="73"/>
    </row>
    <row r="843" spans="1:1" x14ac:dyDescent="0.25">
      <c r="A843" s="73"/>
    </row>
    <row r="844" spans="1:1" x14ac:dyDescent="0.25">
      <c r="A844" s="73"/>
    </row>
    <row r="845" spans="1:1" x14ac:dyDescent="0.25">
      <c r="A845" s="73"/>
    </row>
    <row r="846" spans="1:1" x14ac:dyDescent="0.25">
      <c r="A846" s="73"/>
    </row>
    <row r="847" spans="1:1" x14ac:dyDescent="0.25">
      <c r="A847" s="73"/>
    </row>
    <row r="848" spans="1:1" x14ac:dyDescent="0.25">
      <c r="A848" s="73"/>
    </row>
    <row r="849" spans="1:1" x14ac:dyDescent="0.25">
      <c r="A849" s="73"/>
    </row>
    <row r="850" spans="1:1" x14ac:dyDescent="0.25">
      <c r="A850" s="73"/>
    </row>
    <row r="851" spans="1:1" x14ac:dyDescent="0.25">
      <c r="A851" s="73"/>
    </row>
    <row r="852" spans="1:1" x14ac:dyDescent="0.25">
      <c r="A852" s="73"/>
    </row>
    <row r="853" spans="1:1" x14ac:dyDescent="0.25">
      <c r="A853" s="73"/>
    </row>
    <row r="854" spans="1:1" x14ac:dyDescent="0.25">
      <c r="A854" s="73"/>
    </row>
    <row r="855" spans="1:1" x14ac:dyDescent="0.25">
      <c r="A855" s="73"/>
    </row>
    <row r="856" spans="1:1" x14ac:dyDescent="0.25">
      <c r="A856" s="73"/>
    </row>
    <row r="857" spans="1:1" x14ac:dyDescent="0.25">
      <c r="A857" s="73"/>
    </row>
    <row r="858" spans="1:1" x14ac:dyDescent="0.25">
      <c r="A858" s="73"/>
    </row>
    <row r="859" spans="1:1" x14ac:dyDescent="0.25">
      <c r="A859" s="73"/>
    </row>
    <row r="860" spans="1:1" x14ac:dyDescent="0.25">
      <c r="A860" s="73"/>
    </row>
    <row r="861" spans="1:1" x14ac:dyDescent="0.25">
      <c r="A861" s="73"/>
    </row>
    <row r="862" spans="1:1" x14ac:dyDescent="0.25">
      <c r="A862" s="73"/>
    </row>
    <row r="863" spans="1:1" x14ac:dyDescent="0.25">
      <c r="A863" s="73"/>
    </row>
    <row r="864" spans="1:1" x14ac:dyDescent="0.25">
      <c r="A864" s="73"/>
    </row>
    <row r="865" spans="1:1" x14ac:dyDescent="0.25">
      <c r="A865" s="73"/>
    </row>
    <row r="866" spans="1:1" x14ac:dyDescent="0.25">
      <c r="A866" s="73"/>
    </row>
    <row r="867" spans="1:1" x14ac:dyDescent="0.25">
      <c r="A867" s="73"/>
    </row>
    <row r="868" spans="1:1" x14ac:dyDescent="0.25">
      <c r="A868" s="73"/>
    </row>
    <row r="869" spans="1:1" x14ac:dyDescent="0.25">
      <c r="A869" s="73"/>
    </row>
    <row r="870" spans="1:1" x14ac:dyDescent="0.25">
      <c r="A870" s="73"/>
    </row>
    <row r="871" spans="1:1" x14ac:dyDescent="0.25">
      <c r="A871" s="73"/>
    </row>
    <row r="872" spans="1:1" x14ac:dyDescent="0.25">
      <c r="A872" s="73"/>
    </row>
    <row r="873" spans="1:1" x14ac:dyDescent="0.25">
      <c r="A873" s="73"/>
    </row>
    <row r="874" spans="1:1" x14ac:dyDescent="0.25">
      <c r="A874" s="73"/>
    </row>
    <row r="875" spans="1:1" x14ac:dyDescent="0.25">
      <c r="A875" s="73"/>
    </row>
    <row r="876" spans="1:1" x14ac:dyDescent="0.25">
      <c r="A876" s="73"/>
    </row>
    <row r="877" spans="1:1" x14ac:dyDescent="0.25">
      <c r="A877" s="73"/>
    </row>
    <row r="878" spans="1:1" x14ac:dyDescent="0.25">
      <c r="A878" s="73"/>
    </row>
    <row r="879" spans="1:1" x14ac:dyDescent="0.25">
      <c r="A879" s="73"/>
    </row>
    <row r="880" spans="1:1" x14ac:dyDescent="0.25">
      <c r="A880" s="73"/>
    </row>
    <row r="881" spans="1:1" x14ac:dyDescent="0.25">
      <c r="A881" s="73"/>
    </row>
    <row r="882" spans="1:1" x14ac:dyDescent="0.25">
      <c r="A882" s="73"/>
    </row>
    <row r="883" spans="1:1" x14ac:dyDescent="0.25">
      <c r="A883" s="73"/>
    </row>
    <row r="884" spans="1:1" x14ac:dyDescent="0.25">
      <c r="A884" s="73"/>
    </row>
    <row r="885" spans="1:1" x14ac:dyDescent="0.25">
      <c r="A885" s="73"/>
    </row>
    <row r="886" spans="1:1" x14ac:dyDescent="0.25">
      <c r="A886" s="73"/>
    </row>
    <row r="887" spans="1:1" x14ac:dyDescent="0.25">
      <c r="A887" s="73"/>
    </row>
    <row r="888" spans="1:1" x14ac:dyDescent="0.25">
      <c r="A888" s="73"/>
    </row>
    <row r="889" spans="1:1" x14ac:dyDescent="0.25">
      <c r="A889" s="73"/>
    </row>
    <row r="890" spans="1:1" x14ac:dyDescent="0.25">
      <c r="A890" s="73"/>
    </row>
    <row r="891" spans="1:1" x14ac:dyDescent="0.25">
      <c r="A891" s="73"/>
    </row>
    <row r="892" spans="1:1" x14ac:dyDescent="0.25">
      <c r="A892" s="73"/>
    </row>
    <row r="893" spans="1:1" x14ac:dyDescent="0.25">
      <c r="A893" s="73"/>
    </row>
    <row r="894" spans="1:1" x14ac:dyDescent="0.25">
      <c r="A894" s="73"/>
    </row>
    <row r="895" spans="1:1" x14ac:dyDescent="0.25">
      <c r="A895" s="73"/>
    </row>
    <row r="896" spans="1:1" x14ac:dyDescent="0.25">
      <c r="A896" s="73"/>
    </row>
    <row r="897" spans="1:1" x14ac:dyDescent="0.25">
      <c r="A897" s="73"/>
    </row>
    <row r="898" spans="1:1" x14ac:dyDescent="0.25">
      <c r="A898" s="73"/>
    </row>
    <row r="899" spans="1:1" x14ac:dyDescent="0.25">
      <c r="A899" s="73"/>
    </row>
    <row r="900" spans="1:1" x14ac:dyDescent="0.25">
      <c r="A900" s="73"/>
    </row>
    <row r="901" spans="1:1" x14ac:dyDescent="0.25">
      <c r="A901" s="73"/>
    </row>
  </sheetData>
  <mergeCells count="76">
    <mergeCell ref="G2:H2"/>
    <mergeCell ref="I2:O2"/>
    <mergeCell ref="A3:H3"/>
    <mergeCell ref="A5:A6"/>
    <mergeCell ref="B5:B6"/>
    <mergeCell ref="C5:C6"/>
    <mergeCell ref="D5:D6"/>
    <mergeCell ref="E5:G5"/>
    <mergeCell ref="H5:H6"/>
    <mergeCell ref="B7:H7"/>
    <mergeCell ref="A8:A10"/>
    <mergeCell ref="B8:B10"/>
    <mergeCell ref="H8:H10"/>
    <mergeCell ref="A11:A13"/>
    <mergeCell ref="B11:B13"/>
    <mergeCell ref="H11:H13"/>
    <mergeCell ref="A15:A17"/>
    <mergeCell ref="B15:B17"/>
    <mergeCell ref="H15:H17"/>
    <mergeCell ref="A18:A20"/>
    <mergeCell ref="B18:B20"/>
    <mergeCell ref="H18:H20"/>
    <mergeCell ref="A21:A23"/>
    <mergeCell ref="B21:B23"/>
    <mergeCell ref="H21:H23"/>
    <mergeCell ref="B24:H24"/>
    <mergeCell ref="A25:A27"/>
    <mergeCell ref="B25:B27"/>
    <mergeCell ref="H25:H27"/>
    <mergeCell ref="A28:A30"/>
    <mergeCell ref="B28:B30"/>
    <mergeCell ref="H28:H30"/>
    <mergeCell ref="A31:A33"/>
    <mergeCell ref="B31:B33"/>
    <mergeCell ref="H31:H33"/>
    <mergeCell ref="A34:A36"/>
    <mergeCell ref="B34:B36"/>
    <mergeCell ref="H34:H36"/>
    <mergeCell ref="A37:A39"/>
    <mergeCell ref="B37:B39"/>
    <mergeCell ref="H37:H39"/>
    <mergeCell ref="A55:A57"/>
    <mergeCell ref="B55:B57"/>
    <mergeCell ref="H55:H57"/>
    <mergeCell ref="B40:B42"/>
    <mergeCell ref="H40:H42"/>
    <mergeCell ref="B43:B45"/>
    <mergeCell ref="H43:H45"/>
    <mergeCell ref="B46:B48"/>
    <mergeCell ref="H46:H48"/>
    <mergeCell ref="B49:B51"/>
    <mergeCell ref="H49:H51"/>
    <mergeCell ref="A52:A54"/>
    <mergeCell ref="B52:B54"/>
    <mergeCell ref="H52:H54"/>
    <mergeCell ref="A58:A60"/>
    <mergeCell ref="B58:B60"/>
    <mergeCell ref="H58:H60"/>
    <mergeCell ref="A61:A63"/>
    <mergeCell ref="B61:B63"/>
    <mergeCell ref="H61:H63"/>
    <mergeCell ref="A64:A66"/>
    <mergeCell ref="B64:B66"/>
    <mergeCell ref="H64:H66"/>
    <mergeCell ref="A67:A69"/>
    <mergeCell ref="B67:B69"/>
    <mergeCell ref="H67:H69"/>
    <mergeCell ref="A76:A78"/>
    <mergeCell ref="B76:B78"/>
    <mergeCell ref="H76:H78"/>
    <mergeCell ref="A70:A72"/>
    <mergeCell ref="B70:B72"/>
    <mergeCell ref="H70:H72"/>
    <mergeCell ref="A73:A75"/>
    <mergeCell ref="B73:B75"/>
    <mergeCell ref="H73:H75"/>
  </mergeCells>
  <pageMargins left="0.70866141732283472" right="0.11811023622047245" top="0.15748031496062992" bottom="0.15748031496062992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2019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RA10</dc:creator>
  <cp:lastModifiedBy>RA10</cp:lastModifiedBy>
  <cp:lastPrinted>2019-12-06T01:30:14Z</cp:lastPrinted>
  <dcterms:created xsi:type="dcterms:W3CDTF">2019-12-06T01:23:27Z</dcterms:created>
  <dcterms:modified xsi:type="dcterms:W3CDTF">2019-12-06T01:30:38Z</dcterms:modified>
</cp:coreProperties>
</file>